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5" windowWidth="19200" windowHeight="5340" activeTab="1"/>
  </bookViews>
  <sheets>
    <sheet name="台港線" sheetId="1" r:id="rId1"/>
    <sheet name="海防線" sheetId="2" r:id="rId2"/>
  </sheets>
  <definedNames/>
  <calcPr fullCalcOnLoad="1"/>
</workbook>
</file>

<file path=xl/sharedStrings.xml><?xml version="1.0" encoding="utf-8"?>
<sst xmlns="http://schemas.openxmlformats.org/spreadsheetml/2006/main" count="450" uniqueCount="151">
  <si>
    <t>TEL : (02) 27319279 , (07) 3305311, (04) 23710298</t>
  </si>
  <si>
    <t xml:space="preserve">               TEL : (852)28517728   FAX : (852)25810299</t>
  </si>
  <si>
    <t>KANWAY LINE</t>
  </si>
  <si>
    <t>X</t>
  </si>
  <si>
    <t>70W</t>
  </si>
  <si>
    <t>42W</t>
  </si>
  <si>
    <t>70W</t>
  </si>
  <si>
    <t>KANWAY LINE</t>
  </si>
  <si>
    <t>TEL : (04) 26569811</t>
  </si>
  <si>
    <t>TEL : (07) 2168013</t>
  </si>
  <si>
    <t>TEL : (02) 86430168</t>
  </si>
  <si>
    <t>TEL : (04) 26573456</t>
  </si>
  <si>
    <t>TEL : (07) 8129226</t>
  </si>
  <si>
    <t>*</t>
  </si>
  <si>
    <r>
      <rPr>
        <b/>
        <sz val="14"/>
        <rFont val="標楷體"/>
        <family val="4"/>
      </rPr>
      <t>台灣總代理</t>
    </r>
  </si>
  <si>
    <r>
      <rPr>
        <b/>
        <sz val="11"/>
        <color indexed="8"/>
        <rFont val="標楷體"/>
        <family val="4"/>
      </rPr>
      <t>船舶</t>
    </r>
  </si>
  <si>
    <r>
      <rPr>
        <b/>
        <sz val="11"/>
        <color indexed="8"/>
        <rFont val="標楷體"/>
        <family val="4"/>
      </rPr>
      <t>蛇口</t>
    </r>
  </si>
  <si>
    <r>
      <rPr>
        <b/>
        <sz val="11"/>
        <color indexed="8"/>
        <rFont val="標楷體"/>
        <family val="4"/>
      </rPr>
      <t>呼號</t>
    </r>
  </si>
  <si>
    <r>
      <rPr>
        <b/>
        <sz val="11"/>
        <color indexed="8"/>
        <rFont val="標楷體"/>
        <family val="4"/>
      </rPr>
      <t>收貨</t>
    </r>
  </si>
  <si>
    <r>
      <rPr>
        <b/>
        <sz val="11"/>
        <color indexed="8"/>
        <rFont val="標楷體"/>
        <family val="4"/>
      </rPr>
      <t>裝船</t>
    </r>
  </si>
  <si>
    <r>
      <rPr>
        <b/>
        <sz val="11"/>
        <color indexed="8"/>
        <rFont val="標楷體"/>
        <family val="4"/>
      </rPr>
      <t>交櫃</t>
    </r>
  </si>
  <si>
    <r>
      <rPr>
        <b/>
        <sz val="11"/>
        <color indexed="8"/>
        <rFont val="標楷體"/>
        <family val="4"/>
      </rPr>
      <t>基隆</t>
    </r>
  </si>
  <si>
    <r>
      <rPr>
        <b/>
        <sz val="11"/>
        <color indexed="8"/>
        <rFont val="標楷體"/>
        <family val="4"/>
      </rPr>
      <t>台中</t>
    </r>
  </si>
  <si>
    <r>
      <rPr>
        <b/>
        <sz val="11"/>
        <color indexed="8"/>
        <rFont val="標楷體"/>
        <family val="4"/>
      </rPr>
      <t>高雄</t>
    </r>
  </si>
  <si>
    <r>
      <t xml:space="preserve">~~  </t>
    </r>
    <r>
      <rPr>
        <b/>
        <sz val="12"/>
        <color indexed="36"/>
        <rFont val="標楷體"/>
        <family val="4"/>
      </rPr>
      <t>打</t>
    </r>
    <r>
      <rPr>
        <b/>
        <sz val="12"/>
        <color indexed="36"/>
        <rFont val="Arial"/>
        <family val="2"/>
      </rPr>
      <t xml:space="preserve"> * </t>
    </r>
    <r>
      <rPr>
        <b/>
        <sz val="12"/>
        <color indexed="36"/>
        <rFont val="標楷體"/>
        <family val="4"/>
      </rPr>
      <t>號表示務必結關當日下午</t>
    </r>
    <r>
      <rPr>
        <b/>
        <sz val="12"/>
        <color indexed="36"/>
        <rFont val="Arial"/>
        <family val="2"/>
      </rPr>
      <t>5:00</t>
    </r>
    <r>
      <rPr>
        <b/>
        <sz val="12"/>
        <color indexed="36"/>
        <rFont val="標楷體"/>
        <family val="4"/>
      </rPr>
      <t>完成放行</t>
    </r>
    <r>
      <rPr>
        <b/>
        <sz val="12"/>
        <color indexed="36"/>
        <rFont val="Arial"/>
        <family val="2"/>
      </rPr>
      <t xml:space="preserve">, </t>
    </r>
    <r>
      <rPr>
        <b/>
        <sz val="12"/>
        <color indexed="36"/>
        <rFont val="標楷體"/>
        <family val="4"/>
      </rPr>
      <t>以利當日晚上裝船</t>
    </r>
    <r>
      <rPr>
        <b/>
        <sz val="12"/>
        <color indexed="36"/>
        <rFont val="Arial"/>
        <family val="2"/>
      </rPr>
      <t>,</t>
    </r>
    <r>
      <rPr>
        <b/>
        <sz val="12"/>
        <color indexed="36"/>
        <rFont val="標楷體"/>
        <family val="4"/>
      </rPr>
      <t>請儘早投單作業</t>
    </r>
    <r>
      <rPr>
        <b/>
        <sz val="12"/>
        <color indexed="36"/>
        <rFont val="Arial"/>
        <family val="2"/>
      </rPr>
      <t xml:space="preserve"> </t>
    </r>
  </si>
  <si>
    <r>
      <rPr>
        <b/>
        <sz val="10"/>
        <color indexed="8"/>
        <rFont val="標楷體"/>
        <family val="4"/>
      </rPr>
      <t>一、基隆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標楷體"/>
        <family val="4"/>
      </rPr>
      <t>─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標楷體"/>
        <family val="4"/>
      </rPr>
      <t>台正船務代理有限公司</t>
    </r>
    <r>
      <rPr>
        <b/>
        <sz val="10"/>
        <color indexed="8"/>
        <rFont val="Arial"/>
        <family val="2"/>
      </rPr>
      <t xml:space="preserve">      TEL : (02) 24284126</t>
    </r>
  </si>
  <si>
    <r>
      <rPr>
        <b/>
        <sz val="10"/>
        <rFont val="標楷體"/>
        <family val="4"/>
      </rPr>
      <t>三、香港分公司：建華船務有限公司</t>
    </r>
    <r>
      <rPr>
        <b/>
        <sz val="10"/>
        <rFont val="Arial"/>
        <family val="2"/>
      </rPr>
      <t xml:space="preserve">  KANWAY  SHIPPING  LTD.</t>
    </r>
  </si>
  <si>
    <r>
      <rPr>
        <b/>
        <sz val="10"/>
        <rFont val="標楷體"/>
        <family val="4"/>
      </rPr>
      <t>四、基隆固定每週二</t>
    </r>
    <r>
      <rPr>
        <b/>
        <sz val="10"/>
        <rFont val="Arial"/>
        <family val="2"/>
      </rPr>
      <t>,</t>
    </r>
    <r>
      <rPr>
        <b/>
        <sz val="10"/>
        <rFont val="標楷體"/>
        <family val="4"/>
      </rPr>
      <t>三</t>
    </r>
    <r>
      <rPr>
        <b/>
        <sz val="10"/>
        <rFont val="Arial"/>
        <family val="2"/>
      </rPr>
      <t>,</t>
    </r>
    <r>
      <rPr>
        <b/>
        <sz val="10"/>
        <rFont val="標楷體"/>
        <family val="4"/>
      </rPr>
      <t>五結關</t>
    </r>
    <r>
      <rPr>
        <b/>
        <sz val="10"/>
        <rFont val="Arial"/>
        <family val="2"/>
      </rPr>
      <t xml:space="preserve">, </t>
    </r>
    <r>
      <rPr>
        <b/>
        <sz val="10"/>
        <rFont val="標楷體"/>
        <family val="4"/>
      </rPr>
      <t>台中固定每週二</t>
    </r>
    <r>
      <rPr>
        <b/>
        <sz val="10"/>
        <rFont val="Arial"/>
        <family val="2"/>
      </rPr>
      <t>,</t>
    </r>
    <r>
      <rPr>
        <b/>
        <sz val="10"/>
        <rFont val="標楷體"/>
        <family val="4"/>
      </rPr>
      <t>三</t>
    </r>
    <r>
      <rPr>
        <b/>
        <sz val="10"/>
        <rFont val="Arial"/>
        <family val="2"/>
      </rPr>
      <t>,</t>
    </r>
    <r>
      <rPr>
        <b/>
        <sz val="10"/>
        <rFont val="標楷體"/>
        <family val="4"/>
      </rPr>
      <t>五結關</t>
    </r>
    <r>
      <rPr>
        <b/>
        <sz val="10"/>
        <rFont val="Arial"/>
        <family val="2"/>
      </rPr>
      <t xml:space="preserve">, </t>
    </r>
    <r>
      <rPr>
        <b/>
        <sz val="10"/>
        <rFont val="標楷體"/>
        <family val="4"/>
      </rPr>
      <t>高雄固定每週三</t>
    </r>
    <r>
      <rPr>
        <b/>
        <sz val="10"/>
        <rFont val="Arial"/>
        <family val="2"/>
      </rPr>
      <t>,</t>
    </r>
    <r>
      <rPr>
        <b/>
        <sz val="10"/>
        <rFont val="標楷體"/>
        <family val="4"/>
      </rPr>
      <t>五結關</t>
    </r>
  </si>
  <si>
    <r>
      <rPr>
        <b/>
        <sz val="10"/>
        <color indexed="8"/>
        <rFont val="標楷體"/>
        <family val="4"/>
      </rPr>
      <t>五</t>
    </r>
    <r>
      <rPr>
        <b/>
        <sz val="10"/>
        <color indexed="8"/>
        <rFont val="Arial"/>
        <family val="2"/>
      </rPr>
      <t xml:space="preserve">. </t>
    </r>
    <r>
      <rPr>
        <b/>
        <sz val="10"/>
        <color indexed="8"/>
        <rFont val="標楷體"/>
        <family val="4"/>
      </rPr>
      <t>中華日報第</t>
    </r>
    <r>
      <rPr>
        <b/>
        <sz val="10"/>
        <color indexed="8"/>
        <rFont val="Arial"/>
        <family val="2"/>
      </rPr>
      <t>24</t>
    </r>
    <r>
      <rPr>
        <b/>
        <sz val="10"/>
        <color indexed="8"/>
        <rFont val="標楷體"/>
        <family val="4"/>
      </rPr>
      <t>版</t>
    </r>
    <r>
      <rPr>
        <b/>
        <sz val="10"/>
        <color indexed="8"/>
        <rFont val="Arial"/>
        <family val="2"/>
      </rPr>
      <t xml:space="preserve">  / </t>
    </r>
    <r>
      <rPr>
        <b/>
        <sz val="10"/>
        <color indexed="8"/>
        <rFont val="標楷體"/>
        <family val="4"/>
      </rPr>
      <t>新生報第</t>
    </r>
    <r>
      <rPr>
        <b/>
        <sz val="10"/>
        <color indexed="8"/>
        <rFont val="Arial"/>
        <family val="2"/>
      </rPr>
      <t>11</t>
    </r>
    <r>
      <rPr>
        <b/>
        <sz val="10"/>
        <color indexed="8"/>
        <rFont val="標楷體"/>
        <family val="4"/>
      </rPr>
      <t>版</t>
    </r>
  </si>
  <si>
    <r>
      <rPr>
        <b/>
        <sz val="12"/>
        <color indexed="8"/>
        <rFont val="標楷體"/>
        <family val="4"/>
      </rPr>
      <t>船舶</t>
    </r>
  </si>
  <si>
    <r>
      <rPr>
        <b/>
        <sz val="12"/>
        <color indexed="8"/>
        <rFont val="標楷體"/>
        <family val="4"/>
      </rPr>
      <t>呼號</t>
    </r>
  </si>
  <si>
    <r>
      <rPr>
        <b/>
        <sz val="12"/>
        <color indexed="8"/>
        <rFont val="標楷體"/>
        <family val="4"/>
      </rPr>
      <t>收貨</t>
    </r>
  </si>
  <si>
    <r>
      <rPr>
        <b/>
        <sz val="12"/>
        <color indexed="8"/>
        <rFont val="標楷體"/>
        <family val="4"/>
      </rPr>
      <t>裝船</t>
    </r>
  </si>
  <si>
    <r>
      <rPr>
        <b/>
        <sz val="12"/>
        <color indexed="8"/>
        <rFont val="標楷體"/>
        <family val="4"/>
      </rPr>
      <t>交櫃</t>
    </r>
  </si>
  <si>
    <r>
      <rPr>
        <b/>
        <sz val="12"/>
        <color indexed="8"/>
        <rFont val="標楷體"/>
        <family val="4"/>
      </rPr>
      <t>船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標楷體"/>
        <family val="4"/>
      </rPr>
      <t>名</t>
    </r>
  </si>
  <si>
    <r>
      <rPr>
        <b/>
        <sz val="12"/>
        <color indexed="8"/>
        <rFont val="標楷體"/>
        <family val="4"/>
      </rPr>
      <t>航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標楷體"/>
        <family val="4"/>
      </rPr>
      <t>次</t>
    </r>
  </si>
  <si>
    <r>
      <rPr>
        <b/>
        <sz val="12"/>
        <color indexed="8"/>
        <rFont val="標楷體"/>
        <family val="4"/>
      </rPr>
      <t>越</t>
    </r>
    <r>
      <rPr>
        <b/>
        <sz val="12"/>
        <color indexed="8"/>
        <rFont val="Arial"/>
        <family val="2"/>
      </rPr>
      <t xml:space="preserve">  </t>
    </r>
    <r>
      <rPr>
        <b/>
        <sz val="12"/>
        <color indexed="8"/>
        <rFont val="標楷體"/>
        <family val="4"/>
      </rPr>
      <t>南</t>
    </r>
  </si>
  <si>
    <r>
      <rPr>
        <b/>
        <sz val="12"/>
        <color indexed="8"/>
        <rFont val="標楷體"/>
        <family val="4"/>
      </rPr>
      <t>海防</t>
    </r>
    <r>
      <rPr>
        <b/>
        <sz val="12"/>
        <color indexed="8"/>
        <rFont val="Arial"/>
        <family val="2"/>
      </rPr>
      <t>(HPH)</t>
    </r>
  </si>
  <si>
    <r>
      <rPr>
        <b/>
        <sz val="11"/>
        <rFont val="標楷體"/>
        <family val="4"/>
      </rPr>
      <t>一、港口代理：台中</t>
    </r>
    <r>
      <rPr>
        <b/>
        <sz val="11"/>
        <rFont val="Arial"/>
        <family val="2"/>
      </rPr>
      <t xml:space="preserve"> </t>
    </r>
    <r>
      <rPr>
        <b/>
        <sz val="11"/>
        <rFont val="標楷體"/>
        <family val="4"/>
      </rPr>
      <t>─</t>
    </r>
    <r>
      <rPr>
        <b/>
        <sz val="11"/>
        <rFont val="Arial"/>
        <family val="2"/>
      </rPr>
      <t xml:space="preserve"> </t>
    </r>
    <r>
      <rPr>
        <b/>
        <sz val="11"/>
        <rFont val="標楷體"/>
        <family val="4"/>
      </rPr>
      <t>祥運船務代理有限公司</t>
    </r>
    <r>
      <rPr>
        <b/>
        <sz val="11"/>
        <rFont val="Arial"/>
        <family val="2"/>
      </rPr>
      <t xml:space="preserve">     </t>
    </r>
  </si>
  <si>
    <r>
      <rPr>
        <b/>
        <sz val="11"/>
        <rFont val="標楷體"/>
        <family val="4"/>
      </rPr>
      <t>三、</t>
    </r>
    <r>
      <rPr>
        <b/>
        <sz val="11"/>
        <rFont val="Arial"/>
        <family val="2"/>
      </rPr>
      <t xml:space="preserve"> </t>
    </r>
    <r>
      <rPr>
        <b/>
        <sz val="11"/>
        <rFont val="標楷體"/>
        <family val="4"/>
      </rPr>
      <t>台中、高雄固定每週五結關直航船</t>
    </r>
  </si>
  <si>
    <r>
      <rPr>
        <b/>
        <sz val="11"/>
        <rFont val="標楷體"/>
        <family val="4"/>
      </rPr>
      <t>四</t>
    </r>
    <r>
      <rPr>
        <b/>
        <sz val="11"/>
        <rFont val="Arial"/>
        <family val="2"/>
      </rPr>
      <t xml:space="preserve">. </t>
    </r>
    <r>
      <rPr>
        <b/>
        <sz val="11"/>
        <rFont val="標楷體"/>
        <family val="4"/>
      </rPr>
      <t>中華日報第</t>
    </r>
    <r>
      <rPr>
        <b/>
        <sz val="11"/>
        <rFont val="Arial"/>
        <family val="2"/>
      </rPr>
      <t>24</t>
    </r>
    <r>
      <rPr>
        <b/>
        <sz val="11"/>
        <rFont val="標楷體"/>
        <family val="4"/>
      </rPr>
      <t>版</t>
    </r>
    <r>
      <rPr>
        <b/>
        <sz val="11"/>
        <rFont val="Arial"/>
        <family val="2"/>
      </rPr>
      <t xml:space="preserve">  / </t>
    </r>
    <r>
      <rPr>
        <b/>
        <sz val="11"/>
        <rFont val="標楷體"/>
        <family val="4"/>
      </rPr>
      <t>新生報第</t>
    </r>
    <r>
      <rPr>
        <b/>
        <sz val="11"/>
        <rFont val="Arial"/>
        <family val="2"/>
      </rPr>
      <t>11</t>
    </r>
    <r>
      <rPr>
        <b/>
        <sz val="11"/>
        <rFont val="標楷體"/>
        <family val="4"/>
      </rPr>
      <t>版</t>
    </r>
  </si>
  <si>
    <t>台灣總代理</t>
  </si>
  <si>
    <r>
      <rPr>
        <b/>
        <sz val="11"/>
        <color indexed="8"/>
        <rFont val="標楷體"/>
        <family val="4"/>
      </rPr>
      <t>航</t>
    </r>
    <r>
      <rPr>
        <b/>
        <sz val="11"/>
        <color indexed="8"/>
        <rFont val="標楷體"/>
        <family val="4"/>
      </rPr>
      <t>次</t>
    </r>
  </si>
  <si>
    <r>
      <rPr>
        <b/>
        <sz val="11"/>
        <color indexed="8"/>
        <rFont val="標楷體"/>
        <family val="4"/>
      </rPr>
      <t>船</t>
    </r>
    <r>
      <rPr>
        <b/>
        <sz val="11"/>
        <color indexed="8"/>
        <rFont val="標楷體"/>
        <family val="4"/>
      </rPr>
      <t>名</t>
    </r>
  </si>
  <si>
    <r>
      <t xml:space="preserve">       </t>
    </r>
    <r>
      <rPr>
        <b/>
        <sz val="10"/>
        <rFont val="標楷體"/>
        <family val="4"/>
      </rPr>
      <t>台中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─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祥運船務代理有限公司</t>
    </r>
    <r>
      <rPr>
        <b/>
        <sz val="10"/>
        <rFont val="Arial"/>
        <family val="2"/>
      </rPr>
      <t xml:space="preserve">      TEL : (04) 26569811</t>
    </r>
  </si>
  <si>
    <r>
      <t xml:space="preserve">       </t>
    </r>
    <r>
      <rPr>
        <b/>
        <sz val="10"/>
        <rFont val="標楷體"/>
        <family val="4"/>
      </rPr>
      <t>高雄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─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正華船務代理有限公司</t>
    </r>
    <r>
      <rPr>
        <b/>
        <sz val="10"/>
        <rFont val="Arial"/>
        <family val="2"/>
      </rPr>
      <t xml:space="preserve">      TEL : (07) 2168013</t>
    </r>
  </si>
  <si>
    <r>
      <t xml:space="preserve">                   </t>
    </r>
    <r>
      <rPr>
        <b/>
        <sz val="10"/>
        <rFont val="標楷體"/>
        <family val="4"/>
      </rPr>
      <t>二、基隆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─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聯興貨櫃場</t>
    </r>
    <r>
      <rPr>
        <b/>
        <sz val="10"/>
        <rFont val="Arial"/>
        <family val="2"/>
      </rPr>
      <t xml:space="preserve">                   TEL: (02) 24261917</t>
    </r>
  </si>
  <si>
    <r>
      <t xml:space="preserve">                           </t>
    </r>
    <r>
      <rPr>
        <b/>
        <sz val="10"/>
        <rFont val="標楷體"/>
        <family val="4"/>
      </rPr>
      <t>桃園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─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長榮貨櫃場</t>
    </r>
    <r>
      <rPr>
        <b/>
        <sz val="10"/>
        <rFont val="Arial"/>
        <family val="2"/>
      </rPr>
      <t xml:space="preserve">                   TEL: (03) 3252020</t>
    </r>
  </si>
  <si>
    <r>
      <t xml:space="preserve">                          </t>
    </r>
    <r>
      <rPr>
        <b/>
        <sz val="10"/>
        <rFont val="標楷體"/>
        <family val="4"/>
      </rPr>
      <t>台中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─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中國貨櫃場</t>
    </r>
    <r>
      <rPr>
        <b/>
        <sz val="10"/>
        <rFont val="Arial"/>
        <family val="2"/>
      </rPr>
      <t xml:space="preserve">                    TEL: (04) 26573456</t>
    </r>
  </si>
  <si>
    <r>
      <t xml:space="preserve">                          </t>
    </r>
    <r>
      <rPr>
        <b/>
        <sz val="10"/>
        <rFont val="標楷體"/>
        <family val="4"/>
      </rPr>
      <t>高雄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─</t>
    </r>
    <r>
      <rPr>
        <b/>
        <sz val="10"/>
        <rFont val="Arial"/>
        <family val="2"/>
      </rPr>
      <t xml:space="preserve"> 70 </t>
    </r>
    <r>
      <rPr>
        <b/>
        <sz val="10"/>
        <rFont val="標楷體"/>
        <family val="4"/>
      </rPr>
      <t>號碼頭</t>
    </r>
    <r>
      <rPr>
        <b/>
        <sz val="10"/>
        <rFont val="Arial"/>
        <family val="2"/>
      </rPr>
      <t>(</t>
    </r>
    <r>
      <rPr>
        <b/>
        <sz val="10"/>
        <rFont val="標楷體"/>
        <family val="4"/>
      </rPr>
      <t>星期三結關</t>
    </r>
    <r>
      <rPr>
        <b/>
        <sz val="10"/>
        <rFont val="Arial"/>
        <family val="2"/>
      </rPr>
      <t>)  TEL: (07) 8129226</t>
    </r>
  </si>
  <si>
    <r>
      <t xml:space="preserve">                        </t>
    </r>
    <r>
      <rPr>
        <b/>
        <sz val="10"/>
        <color indexed="8"/>
        <rFont val="Arial"/>
        <family val="2"/>
      </rPr>
      <t xml:space="preserve">  </t>
    </r>
    <r>
      <rPr>
        <b/>
        <sz val="10"/>
        <color indexed="8"/>
        <rFont val="標楷體"/>
        <family val="4"/>
      </rPr>
      <t>高雄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標楷體"/>
        <family val="4"/>
      </rPr>
      <t>─</t>
    </r>
    <r>
      <rPr>
        <b/>
        <sz val="10"/>
        <color indexed="8"/>
        <rFont val="Arial"/>
        <family val="2"/>
      </rPr>
      <t xml:space="preserve"> 42 </t>
    </r>
    <r>
      <rPr>
        <b/>
        <sz val="10"/>
        <color indexed="8"/>
        <rFont val="標楷體"/>
        <family val="4"/>
      </rPr>
      <t>號碼頭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標楷體"/>
        <family val="4"/>
      </rPr>
      <t>星期五結關</t>
    </r>
    <r>
      <rPr>
        <b/>
        <sz val="10"/>
        <color indexed="8"/>
        <rFont val="Arial"/>
        <family val="2"/>
      </rPr>
      <t>)   TEL: (07) 8139960</t>
    </r>
  </si>
  <si>
    <r>
      <t>(</t>
    </r>
    <r>
      <rPr>
        <b/>
        <sz val="8"/>
        <color indexed="10"/>
        <rFont val="細明體"/>
        <family val="3"/>
      </rPr>
      <t>二</t>
    </r>
    <r>
      <rPr>
        <b/>
        <sz val="8"/>
        <color indexed="10"/>
        <rFont val="Arial"/>
        <family val="2"/>
      </rPr>
      <t>)</t>
    </r>
  </si>
  <si>
    <r>
      <rPr>
        <b/>
        <sz val="11"/>
        <color indexed="10"/>
        <rFont val="標楷體"/>
        <family val="4"/>
      </rPr>
      <t>聯興</t>
    </r>
  </si>
  <si>
    <r>
      <rPr>
        <b/>
        <sz val="11"/>
        <color indexed="10"/>
        <rFont val="標楷體"/>
        <family val="4"/>
      </rPr>
      <t>中國</t>
    </r>
  </si>
  <si>
    <r>
      <t>(</t>
    </r>
    <r>
      <rPr>
        <b/>
        <sz val="8"/>
        <color indexed="10"/>
        <rFont val="細明體"/>
        <family val="3"/>
      </rPr>
      <t>三</t>
    </r>
    <r>
      <rPr>
        <b/>
        <sz val="8"/>
        <color indexed="10"/>
        <rFont val="Arial"/>
        <family val="2"/>
      </rPr>
      <t>)</t>
    </r>
  </si>
  <si>
    <r>
      <rPr>
        <b/>
        <sz val="11"/>
        <color indexed="12"/>
        <rFont val="標楷體"/>
        <family val="4"/>
      </rPr>
      <t>聯興</t>
    </r>
  </si>
  <si>
    <r>
      <rPr>
        <b/>
        <sz val="11"/>
        <color indexed="12"/>
        <rFont val="標楷體"/>
        <family val="4"/>
      </rPr>
      <t>中國</t>
    </r>
  </si>
  <si>
    <t>建華國際實業股份有限公司</t>
  </si>
  <si>
    <t>FAX : (02) 27119350 , (07) 3305322 , (04) 23710516</t>
  </si>
  <si>
    <t>建華國際實業股份有限公司</t>
  </si>
  <si>
    <r>
      <t xml:space="preserve">          ~~  </t>
    </r>
    <r>
      <rPr>
        <b/>
        <sz val="12"/>
        <color indexed="36"/>
        <rFont val="標楷體"/>
        <family val="4"/>
      </rPr>
      <t>打</t>
    </r>
    <r>
      <rPr>
        <b/>
        <sz val="12"/>
        <color indexed="36"/>
        <rFont val="Arial"/>
        <family val="2"/>
      </rPr>
      <t xml:space="preserve"> * </t>
    </r>
    <r>
      <rPr>
        <b/>
        <sz val="12"/>
        <color indexed="36"/>
        <rFont val="標楷體"/>
        <family val="4"/>
      </rPr>
      <t>號表示務必結關當日下午</t>
    </r>
    <r>
      <rPr>
        <b/>
        <sz val="12"/>
        <color indexed="36"/>
        <rFont val="Arial"/>
        <family val="2"/>
      </rPr>
      <t>5:00</t>
    </r>
    <r>
      <rPr>
        <b/>
        <sz val="12"/>
        <color indexed="36"/>
        <rFont val="標楷體"/>
        <family val="4"/>
      </rPr>
      <t>完成放行</t>
    </r>
    <r>
      <rPr>
        <b/>
        <sz val="12"/>
        <color indexed="36"/>
        <rFont val="Arial"/>
        <family val="2"/>
      </rPr>
      <t xml:space="preserve">, </t>
    </r>
    <r>
      <rPr>
        <b/>
        <sz val="12"/>
        <color indexed="36"/>
        <rFont val="標楷體"/>
        <family val="4"/>
      </rPr>
      <t>以利當日晚上裝船</t>
    </r>
    <r>
      <rPr>
        <b/>
        <sz val="12"/>
        <color indexed="36"/>
        <rFont val="Arial"/>
        <family val="2"/>
      </rPr>
      <t>,</t>
    </r>
    <r>
      <rPr>
        <b/>
        <sz val="12"/>
        <color indexed="36"/>
        <rFont val="標楷體"/>
        <family val="4"/>
      </rPr>
      <t>請儘早投單作業</t>
    </r>
    <r>
      <rPr>
        <b/>
        <sz val="12"/>
        <color indexed="36"/>
        <rFont val="Arial"/>
        <family val="2"/>
      </rPr>
      <t xml:space="preserve"> </t>
    </r>
  </si>
  <si>
    <r>
      <rPr>
        <b/>
        <sz val="12"/>
        <color indexed="8"/>
        <rFont val="標楷體"/>
        <family val="4"/>
      </rPr>
      <t>基隆</t>
    </r>
  </si>
  <si>
    <t>台中</t>
  </si>
  <si>
    <t>*</t>
  </si>
  <si>
    <r>
      <t xml:space="preserve">                             </t>
    </r>
    <r>
      <rPr>
        <b/>
        <sz val="11"/>
        <rFont val="標楷體"/>
        <family val="4"/>
      </rPr>
      <t>高雄</t>
    </r>
    <r>
      <rPr>
        <b/>
        <sz val="11"/>
        <rFont val="Arial"/>
        <family val="2"/>
      </rPr>
      <t xml:space="preserve"> </t>
    </r>
    <r>
      <rPr>
        <b/>
        <sz val="11"/>
        <rFont val="標楷體"/>
        <family val="4"/>
      </rPr>
      <t>─</t>
    </r>
    <r>
      <rPr>
        <b/>
        <sz val="11"/>
        <rFont val="Arial"/>
        <family val="2"/>
      </rPr>
      <t xml:space="preserve"> </t>
    </r>
    <r>
      <rPr>
        <b/>
        <sz val="11"/>
        <rFont val="標楷體"/>
        <family val="4"/>
      </rPr>
      <t>正華船務代理有限公司</t>
    </r>
    <r>
      <rPr>
        <b/>
        <sz val="11"/>
        <rFont val="Arial"/>
        <family val="2"/>
      </rPr>
      <t xml:space="preserve">       </t>
    </r>
  </si>
  <si>
    <r>
      <t xml:space="preserve">                            </t>
    </r>
    <r>
      <rPr>
        <b/>
        <sz val="11"/>
        <rFont val="標楷體"/>
        <family val="4"/>
      </rPr>
      <t>高雄</t>
    </r>
    <r>
      <rPr>
        <b/>
        <sz val="11"/>
        <rFont val="Arial"/>
        <family val="2"/>
      </rPr>
      <t xml:space="preserve"> </t>
    </r>
    <r>
      <rPr>
        <b/>
        <sz val="11"/>
        <rFont val="標楷體"/>
        <family val="4"/>
      </rPr>
      <t>─</t>
    </r>
    <r>
      <rPr>
        <b/>
        <sz val="11"/>
        <rFont val="Arial"/>
        <family val="2"/>
      </rPr>
      <t xml:space="preserve"> 70</t>
    </r>
    <r>
      <rPr>
        <b/>
        <sz val="11"/>
        <rFont val="標楷體"/>
        <family val="4"/>
      </rPr>
      <t>號碼頭</t>
    </r>
    <r>
      <rPr>
        <b/>
        <sz val="11"/>
        <rFont val="Arial"/>
        <family val="2"/>
      </rPr>
      <t xml:space="preserve">                </t>
    </r>
  </si>
  <si>
    <r>
      <rPr>
        <b/>
        <sz val="11"/>
        <color indexed="10"/>
        <rFont val="新細明體"/>
        <family val="1"/>
      </rPr>
      <t>中國</t>
    </r>
  </si>
  <si>
    <r>
      <t xml:space="preserve">TS HONGKONG
</t>
    </r>
    <r>
      <rPr>
        <b/>
        <sz val="10"/>
        <color indexed="10"/>
        <rFont val="標楷體"/>
        <family val="4"/>
      </rPr>
      <t>德翔香港輪</t>
    </r>
  </si>
  <si>
    <t>3EKS9</t>
  </si>
  <si>
    <t>*</t>
  </si>
  <si>
    <r>
      <t>(</t>
    </r>
    <r>
      <rPr>
        <b/>
        <sz val="9"/>
        <color indexed="10"/>
        <rFont val="細明體"/>
        <family val="3"/>
      </rPr>
      <t>二)</t>
    </r>
  </si>
  <si>
    <t>聯興</t>
  </si>
  <si>
    <r>
      <rPr>
        <b/>
        <sz val="11"/>
        <color indexed="8"/>
        <rFont val="標楷體"/>
        <family val="4"/>
      </rPr>
      <t>二、收貨櫃場</t>
    </r>
    <r>
      <rPr>
        <b/>
        <sz val="11"/>
        <color indexed="8"/>
        <rFont val="Arial"/>
        <family val="2"/>
      </rPr>
      <t xml:space="preserve"> : </t>
    </r>
    <r>
      <rPr>
        <b/>
        <sz val="11"/>
        <color indexed="8"/>
        <rFont val="標楷體"/>
        <family val="4"/>
      </rPr>
      <t>基隆</t>
    </r>
    <r>
      <rPr>
        <b/>
        <sz val="11"/>
        <color indexed="8"/>
        <rFont val="Arial"/>
        <family val="2"/>
      </rPr>
      <t xml:space="preserve"> -- </t>
    </r>
    <r>
      <rPr>
        <b/>
        <sz val="11"/>
        <color indexed="8"/>
        <rFont val="標楷體"/>
        <family val="4"/>
      </rPr>
      <t>聯興貨櫃場</t>
    </r>
    <r>
      <rPr>
        <b/>
        <sz val="11"/>
        <color indexed="8"/>
        <rFont val="Arial"/>
        <family val="2"/>
      </rPr>
      <t xml:space="preserve"> (</t>
    </r>
    <r>
      <rPr>
        <b/>
        <sz val="11"/>
        <color indexed="8"/>
        <rFont val="標楷體"/>
        <family val="4"/>
      </rPr>
      <t>中轉</t>
    </r>
    <r>
      <rPr>
        <b/>
        <sz val="11"/>
        <color indexed="8"/>
        <rFont val="Arial"/>
        <family val="2"/>
      </rPr>
      <t>)</t>
    </r>
  </si>
  <si>
    <r>
      <t xml:space="preserve">                            </t>
    </r>
    <r>
      <rPr>
        <b/>
        <sz val="11"/>
        <rFont val="標楷體"/>
        <family val="4"/>
      </rPr>
      <t>台中</t>
    </r>
    <r>
      <rPr>
        <b/>
        <sz val="11"/>
        <rFont val="Arial"/>
        <family val="2"/>
      </rPr>
      <t xml:space="preserve"> </t>
    </r>
    <r>
      <rPr>
        <b/>
        <sz val="11"/>
        <rFont val="標楷體"/>
        <family val="4"/>
      </rPr>
      <t>─</t>
    </r>
    <r>
      <rPr>
        <b/>
        <sz val="11"/>
        <rFont val="Arial"/>
        <family val="2"/>
      </rPr>
      <t xml:space="preserve"> </t>
    </r>
    <r>
      <rPr>
        <b/>
        <sz val="11"/>
        <rFont val="標楷體"/>
        <family val="4"/>
      </rPr>
      <t>中國貨櫃場</t>
    </r>
    <r>
      <rPr>
        <b/>
        <sz val="11"/>
        <rFont val="Arial"/>
        <family val="2"/>
      </rPr>
      <t xml:space="preserve">              </t>
    </r>
  </si>
  <si>
    <r>
      <t xml:space="preserve">KANWAY GLOBAL
</t>
    </r>
    <r>
      <rPr>
        <b/>
        <sz val="10"/>
        <color indexed="12"/>
        <rFont val="細明體"/>
        <family val="3"/>
      </rPr>
      <t>建輝輪</t>
    </r>
  </si>
  <si>
    <t>BLEP</t>
  </si>
  <si>
    <r>
      <t>(</t>
    </r>
    <r>
      <rPr>
        <b/>
        <sz val="9"/>
        <color indexed="10"/>
        <rFont val="細明體"/>
        <family val="3"/>
      </rPr>
      <t>五</t>
    </r>
    <r>
      <rPr>
        <b/>
        <sz val="9"/>
        <color indexed="10"/>
        <rFont val="Arial"/>
        <family val="2"/>
      </rPr>
      <t>)</t>
    </r>
  </si>
  <si>
    <t>YM INTELLIGENT</t>
  </si>
  <si>
    <t>BLHD</t>
  </si>
  <si>
    <t>YM INSTRUCTION</t>
  </si>
  <si>
    <t>A8KS6</t>
  </si>
  <si>
    <t xml:space="preserve"> </t>
  </si>
  <si>
    <r>
      <t>高</t>
    </r>
    <r>
      <rPr>
        <b/>
        <sz val="12"/>
        <color indexed="8"/>
        <rFont val="標楷體"/>
        <family val="4"/>
      </rPr>
      <t>雄</t>
    </r>
  </si>
  <si>
    <t xml:space="preserve"> </t>
  </si>
  <si>
    <t>YM HARMONY</t>
  </si>
  <si>
    <r>
      <t>(</t>
    </r>
    <r>
      <rPr>
        <b/>
        <sz val="9"/>
        <color indexed="10"/>
        <rFont val="細明體"/>
        <family val="3"/>
      </rPr>
      <t>二</t>
    </r>
    <r>
      <rPr>
        <b/>
        <sz val="9"/>
        <color indexed="10"/>
        <rFont val="Arial"/>
        <family val="2"/>
      </rPr>
      <t>)</t>
    </r>
  </si>
  <si>
    <r>
      <t>(</t>
    </r>
    <r>
      <rPr>
        <b/>
        <sz val="8"/>
        <color indexed="12"/>
        <rFont val="細明體"/>
        <family val="3"/>
      </rPr>
      <t>五</t>
    </r>
    <r>
      <rPr>
        <b/>
        <sz val="8"/>
        <color indexed="12"/>
        <rFont val="Arial"/>
        <family val="2"/>
      </rPr>
      <t>)</t>
    </r>
  </si>
  <si>
    <t>香港</t>
  </si>
  <si>
    <r>
      <t>(</t>
    </r>
    <r>
      <rPr>
        <b/>
        <sz val="8"/>
        <color indexed="12"/>
        <rFont val="細明體"/>
        <family val="3"/>
      </rPr>
      <t>四</t>
    </r>
    <r>
      <rPr>
        <b/>
        <sz val="8"/>
        <color indexed="12"/>
        <rFont val="Arial"/>
        <family val="2"/>
      </rPr>
      <t>)</t>
    </r>
  </si>
  <si>
    <t>YM HEIGHTS</t>
  </si>
  <si>
    <t>BLII</t>
  </si>
  <si>
    <t>BLIG</t>
  </si>
  <si>
    <t>AS ROBERTA</t>
  </si>
  <si>
    <t>D5QK7</t>
  </si>
  <si>
    <t>1/2</t>
  </si>
  <si>
    <r>
      <t>(</t>
    </r>
    <r>
      <rPr>
        <b/>
        <sz val="8"/>
        <color indexed="10"/>
        <rFont val="細明體"/>
        <family val="3"/>
      </rPr>
      <t>三</t>
    </r>
    <r>
      <rPr>
        <b/>
        <sz val="8"/>
        <color indexed="10"/>
        <rFont val="Arial"/>
        <family val="2"/>
      </rPr>
      <t>)</t>
    </r>
  </si>
  <si>
    <t>1901S</t>
  </si>
  <si>
    <t>1/4</t>
  </si>
  <si>
    <t>1/3</t>
  </si>
  <si>
    <t>1902S</t>
  </si>
  <si>
    <t>1/8</t>
  </si>
  <si>
    <t>1/10</t>
  </si>
  <si>
    <t>1903S</t>
  </si>
  <si>
    <t>1/15</t>
  </si>
  <si>
    <t>1/17</t>
  </si>
  <si>
    <t>1904S</t>
  </si>
  <si>
    <t>1/22</t>
  </si>
  <si>
    <t>1/24</t>
  </si>
  <si>
    <t>1/18</t>
  </si>
  <si>
    <t>1/25</t>
  </si>
  <si>
    <t>1/29</t>
  </si>
  <si>
    <t>1/11</t>
  </si>
  <si>
    <t>聯興</t>
  </si>
  <si>
    <r>
      <t>(</t>
    </r>
    <r>
      <rPr>
        <b/>
        <sz val="9"/>
        <color indexed="10"/>
        <rFont val="細明體"/>
        <family val="3"/>
      </rPr>
      <t>五</t>
    </r>
    <r>
      <rPr>
        <b/>
        <sz val="9"/>
        <color indexed="10"/>
        <rFont val="Arial"/>
        <family val="2"/>
      </rPr>
      <t>)</t>
    </r>
  </si>
  <si>
    <t>274S</t>
  </si>
  <si>
    <r>
      <t>(</t>
    </r>
    <r>
      <rPr>
        <b/>
        <sz val="9"/>
        <color indexed="10"/>
        <rFont val="細明體"/>
        <family val="3"/>
      </rPr>
      <t>三</t>
    </r>
    <r>
      <rPr>
        <b/>
        <sz val="9"/>
        <color indexed="10"/>
        <rFont val="細明體"/>
        <family val="3"/>
      </rPr>
      <t>)</t>
    </r>
  </si>
  <si>
    <t>304S</t>
  </si>
  <si>
    <r>
      <t>(</t>
    </r>
    <r>
      <rPr>
        <b/>
        <sz val="9"/>
        <color indexed="10"/>
        <rFont val="細明體"/>
        <family val="3"/>
      </rPr>
      <t>二</t>
    </r>
    <r>
      <rPr>
        <b/>
        <sz val="9"/>
        <color indexed="10"/>
        <rFont val="細明體"/>
        <family val="3"/>
      </rPr>
      <t>)</t>
    </r>
  </si>
  <si>
    <t>144S</t>
  </si>
  <si>
    <t>003S</t>
  </si>
  <si>
    <t>229S</t>
  </si>
  <si>
    <r>
      <t>(</t>
    </r>
    <r>
      <rPr>
        <b/>
        <sz val="9"/>
        <color indexed="10"/>
        <rFont val="細明體"/>
        <family val="3"/>
      </rPr>
      <t>四</t>
    </r>
    <r>
      <rPr>
        <b/>
        <sz val="9"/>
        <color indexed="10"/>
        <rFont val="Arial"/>
        <family val="2"/>
      </rPr>
      <t>)</t>
    </r>
  </si>
  <si>
    <r>
      <t>(</t>
    </r>
    <r>
      <rPr>
        <b/>
        <sz val="9"/>
        <color indexed="10"/>
        <rFont val="細明體"/>
        <family val="3"/>
      </rPr>
      <t>四</t>
    </r>
    <r>
      <rPr>
        <b/>
        <sz val="9"/>
        <color indexed="10"/>
        <rFont val="Arial"/>
        <family val="2"/>
      </rPr>
      <t>)</t>
    </r>
  </si>
  <si>
    <t>18053S</t>
  </si>
  <si>
    <t>19001S</t>
  </si>
  <si>
    <t>19002S</t>
  </si>
  <si>
    <t>19003S</t>
  </si>
  <si>
    <t>DATE : DEC.28,  2018</t>
  </si>
  <si>
    <t>19005S</t>
  </si>
  <si>
    <t>1905S</t>
  </si>
  <si>
    <t>X</t>
  </si>
  <si>
    <t>2/1</t>
  </si>
  <si>
    <r>
      <t>(</t>
    </r>
    <r>
      <rPr>
        <b/>
        <sz val="8"/>
        <color indexed="12"/>
        <rFont val="細明體"/>
        <family val="3"/>
      </rPr>
      <t>五</t>
    </r>
    <r>
      <rPr>
        <b/>
        <sz val="8"/>
        <color indexed="12"/>
        <rFont val="Arial"/>
        <family val="2"/>
      </rPr>
      <t>)</t>
    </r>
  </si>
  <si>
    <r>
      <t>(</t>
    </r>
    <r>
      <rPr>
        <b/>
        <sz val="8"/>
        <color indexed="12"/>
        <rFont val="細明體"/>
        <family val="3"/>
      </rPr>
      <t>五</t>
    </r>
    <r>
      <rPr>
        <b/>
        <sz val="8"/>
        <color indexed="12"/>
        <rFont val="Arial"/>
        <family val="2"/>
      </rPr>
      <t>)</t>
    </r>
  </si>
  <si>
    <t>19006S</t>
  </si>
  <si>
    <t>2/12</t>
  </si>
  <si>
    <t>1906S</t>
  </si>
  <si>
    <t>2/14</t>
  </si>
  <si>
    <t>2/15</t>
  </si>
  <si>
    <t>19007S</t>
  </si>
  <si>
    <t>2/19</t>
  </si>
  <si>
    <t>1907S</t>
  </si>
  <si>
    <t>2/22</t>
  </si>
  <si>
    <t>2/21</t>
  </si>
  <si>
    <t>19008S</t>
  </si>
  <si>
    <t>2/26</t>
  </si>
  <si>
    <t xml:space="preserve"> DATE : DEC. 28,  2018</t>
  </si>
  <si>
    <t>305S</t>
  </si>
  <si>
    <t>145S</t>
  </si>
  <si>
    <t>AS ROBERTA</t>
  </si>
  <si>
    <t>004S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</si>
</sst>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"/>
    <numFmt numFmtId="178" formatCode="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;@"/>
    <numFmt numFmtId="184" formatCode="mm/dd"/>
    <numFmt numFmtId="185" formatCode="#,##0\ &quot;DM&quot;;[Red]\-#,##0\ &quot;DM&quot;"/>
    <numFmt numFmtId="186" formatCode="#,##0.00\ &quot;DM&quot;;[Red]\-#,##0.00\ &quot;DM&quot;"/>
    <numFmt numFmtId="187" formatCode="yyyy/m/d;@"/>
  </numFmts>
  <fonts count="11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1"/>
      <name val="標楷體"/>
      <family val="4"/>
    </font>
    <font>
      <b/>
      <sz val="11"/>
      <color indexed="8"/>
      <name val="標楷體"/>
      <family val="4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標楷體"/>
      <family val="4"/>
    </font>
    <font>
      <sz val="12"/>
      <name val="標楷體"/>
      <family val="4"/>
    </font>
    <font>
      <b/>
      <sz val="12"/>
      <color indexed="8"/>
      <name val="標楷體"/>
      <family val="4"/>
    </font>
    <font>
      <sz val="14"/>
      <name val="華康勘亭流"/>
      <family val="3"/>
    </font>
    <font>
      <b/>
      <sz val="24"/>
      <color indexed="8"/>
      <name val="標楷體"/>
      <family val="4"/>
    </font>
    <font>
      <b/>
      <sz val="12"/>
      <color indexed="36"/>
      <name val="標楷體"/>
      <family val="4"/>
    </font>
    <font>
      <b/>
      <sz val="10"/>
      <color indexed="8"/>
      <name val="標楷體"/>
      <family val="4"/>
    </font>
    <font>
      <sz val="11"/>
      <name val="Arial"/>
      <family val="2"/>
    </font>
    <font>
      <b/>
      <sz val="12"/>
      <color indexed="8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color indexed="36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標楷體"/>
      <family val="4"/>
    </font>
    <font>
      <b/>
      <sz val="8"/>
      <color indexed="10"/>
      <name val="細明體"/>
      <family val="3"/>
    </font>
    <font>
      <b/>
      <sz val="8"/>
      <color indexed="10"/>
      <name val="Arial"/>
      <family val="2"/>
    </font>
    <font>
      <b/>
      <sz val="11"/>
      <color indexed="10"/>
      <name val="標楷體"/>
      <family val="4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b/>
      <sz val="11"/>
      <color indexed="12"/>
      <name val="標楷體"/>
      <family val="4"/>
    </font>
    <font>
      <b/>
      <sz val="16"/>
      <name val="標楷體"/>
      <family val="4"/>
    </font>
    <font>
      <b/>
      <sz val="11"/>
      <color indexed="10"/>
      <name val="新細明體"/>
      <family val="1"/>
    </font>
    <font>
      <b/>
      <sz val="9"/>
      <color indexed="10"/>
      <name val="Arial"/>
      <family val="2"/>
    </font>
    <font>
      <b/>
      <sz val="9"/>
      <color indexed="10"/>
      <name val="細明體"/>
      <family val="3"/>
    </font>
    <font>
      <b/>
      <sz val="10"/>
      <color indexed="12"/>
      <name val="細明體"/>
      <family val="3"/>
    </font>
    <font>
      <b/>
      <sz val="8"/>
      <color indexed="12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細明體"/>
      <family val="3"/>
    </font>
    <font>
      <b/>
      <sz val="22"/>
      <color indexed="8"/>
      <name val="標楷體"/>
      <family val="4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細明體"/>
      <family val="3"/>
    </font>
    <font>
      <sz val="12"/>
      <color indexed="1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Arial"/>
      <family val="2"/>
    </font>
    <font>
      <b/>
      <sz val="8"/>
      <color rgb="FF0000FF"/>
      <name val="Arial"/>
      <family val="2"/>
    </font>
    <font>
      <b/>
      <sz val="12"/>
      <color rgb="FF7030A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細明體"/>
      <family val="3"/>
    </font>
    <font>
      <b/>
      <sz val="22"/>
      <color theme="1"/>
      <name val="標楷體"/>
      <family val="4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細明體"/>
      <family val="3"/>
    </font>
    <font>
      <sz val="12"/>
      <color rgb="FF00B05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0" borderId="1" applyNumberFormat="0" applyFill="0" applyAlignment="0" applyProtection="0"/>
    <xf numFmtId="0" fontId="79" fillId="21" borderId="0" applyNumberFormat="0" applyBorder="0" applyAlignment="0" applyProtection="0"/>
    <xf numFmtId="9" fontId="0" fillId="0" borderId="0" applyFont="0" applyFill="0" applyBorder="0" applyAlignment="0" applyProtection="0"/>
    <xf numFmtId="0" fontId="8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0" fillId="23" borderId="4" applyNumberFormat="0" applyFont="0" applyAlignment="0" applyProtection="0"/>
    <xf numFmtId="0" fontId="8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2" applyNumberFormat="0" applyAlignment="0" applyProtection="0"/>
    <xf numFmtId="0" fontId="89" fillId="22" borderId="8" applyNumberFormat="0" applyAlignment="0" applyProtection="0"/>
    <xf numFmtId="0" fontId="90" fillId="31" borderId="9" applyNumberFormat="0" applyAlignment="0" applyProtection="0"/>
    <xf numFmtId="0" fontId="91" fillId="32" borderId="0" applyNumberFormat="0" applyBorder="0" applyAlignment="0" applyProtection="0"/>
    <xf numFmtId="0" fontId="92" fillId="0" borderId="0" applyNumberFormat="0" applyFill="0" applyBorder="0" applyAlignment="0" applyProtection="0"/>
  </cellStyleXfs>
  <cellXfs count="169">
    <xf numFmtId="0" fontId="0" fillId="0" borderId="0" xfId="0" applyFont="1" applyAlignment="1">
      <alignment vertical="center"/>
    </xf>
    <xf numFmtId="0" fontId="93" fillId="33" borderId="0" xfId="37" applyFont="1" applyFill="1" applyAlignment="1">
      <alignment horizontal="center"/>
      <protection/>
    </xf>
    <xf numFmtId="0" fontId="20" fillId="33" borderId="0" xfId="37" applyFont="1" applyFill="1" applyAlignment="1">
      <alignment horizontal="center"/>
      <protection/>
    </xf>
    <xf numFmtId="0" fontId="22" fillId="33" borderId="0" xfId="37" applyFont="1" applyFill="1" applyAlignment="1">
      <alignment horizontal="center"/>
      <protection/>
    </xf>
    <xf numFmtId="0" fontId="93" fillId="33" borderId="0" xfId="0" applyFont="1" applyFill="1" applyAlignment="1">
      <alignment horizontal="center"/>
    </xf>
    <xf numFmtId="0" fontId="28" fillId="33" borderId="0" xfId="37" applyFont="1" applyFill="1" applyAlignment="1">
      <alignment horizontal="center"/>
      <protection/>
    </xf>
    <xf numFmtId="0" fontId="24" fillId="33" borderId="10" xfId="39" applyFont="1" applyFill="1" applyBorder="1" applyAlignment="1">
      <alignment horizontal="center"/>
      <protection/>
    </xf>
    <xf numFmtId="0" fontId="24" fillId="33" borderId="11" xfId="39" applyFont="1" applyFill="1" applyBorder="1" applyAlignment="1">
      <alignment horizontal="center"/>
      <protection/>
    </xf>
    <xf numFmtId="0" fontId="24" fillId="33" borderId="12" xfId="39" applyFont="1" applyFill="1" applyBorder="1" applyAlignment="1">
      <alignment horizontal="center"/>
      <protection/>
    </xf>
    <xf numFmtId="0" fontId="25" fillId="33" borderId="12" xfId="39" applyFont="1" applyFill="1" applyBorder="1" applyAlignment="1">
      <alignment horizontal="center"/>
      <protection/>
    </xf>
    <xf numFmtId="0" fontId="24" fillId="33" borderId="13" xfId="39" applyFont="1" applyFill="1" applyBorder="1" applyAlignment="1">
      <alignment horizontal="center"/>
      <protection/>
    </xf>
    <xf numFmtId="0" fontId="24" fillId="33" borderId="14" xfId="39" applyFont="1" applyFill="1" applyBorder="1" applyAlignment="1">
      <alignment horizontal="right"/>
      <protection/>
    </xf>
    <xf numFmtId="176" fontId="35" fillId="33" borderId="15" xfId="0" applyNumberFormat="1" applyFont="1" applyFill="1" applyBorder="1" applyAlignment="1">
      <alignment horizontal="center"/>
    </xf>
    <xf numFmtId="176" fontId="35" fillId="33" borderId="14" xfId="0" applyNumberFormat="1" applyFont="1" applyFill="1" applyBorder="1" applyAlignment="1">
      <alignment horizontal="right"/>
    </xf>
    <xf numFmtId="49" fontId="35" fillId="33" borderId="12" xfId="0" applyNumberFormat="1" applyFont="1" applyFill="1" applyBorder="1" applyAlignment="1">
      <alignment horizontal="center"/>
    </xf>
    <xf numFmtId="177" fontId="94" fillId="33" borderId="13" xfId="38" applyNumberFormat="1" applyFont="1" applyFill="1" applyBorder="1" applyAlignment="1">
      <alignment horizontal="left"/>
      <protection/>
    </xf>
    <xf numFmtId="178" fontId="35" fillId="33" borderId="15" xfId="0" applyNumberFormat="1" applyFont="1" applyFill="1" applyBorder="1" applyAlignment="1">
      <alignment horizontal="center"/>
    </xf>
    <xf numFmtId="178" fontId="35" fillId="33" borderId="12" xfId="0" applyNumberFormat="1" applyFont="1" applyFill="1" applyBorder="1" applyAlignment="1">
      <alignment horizontal="center"/>
    </xf>
    <xf numFmtId="178" fontId="35" fillId="33" borderId="12" xfId="0" applyNumberFormat="1" applyFont="1" applyFill="1" applyBorder="1" applyAlignment="1" quotePrefix="1">
      <alignment horizontal="center"/>
    </xf>
    <xf numFmtId="0" fontId="95" fillId="33" borderId="0" xfId="0" applyFont="1" applyFill="1" applyAlignment="1">
      <alignment/>
    </xf>
    <xf numFmtId="0" fontId="96" fillId="33" borderId="0" xfId="0" applyFont="1" applyFill="1" applyAlignment="1">
      <alignment/>
    </xf>
    <xf numFmtId="0" fontId="97" fillId="33" borderId="0" xfId="0" applyFont="1" applyFill="1" applyAlignment="1">
      <alignment/>
    </xf>
    <xf numFmtId="0" fontId="18" fillId="33" borderId="0" xfId="37" applyFont="1" applyFill="1" applyAlignment="1">
      <alignment horizontal="left"/>
      <protection/>
    </xf>
    <xf numFmtId="0" fontId="93" fillId="33" borderId="0" xfId="37" applyFont="1" applyFill="1" applyAlignment="1">
      <alignment/>
      <protection/>
    </xf>
    <xf numFmtId="0" fontId="93" fillId="33" borderId="0" xfId="37" applyFont="1" applyFill="1" applyAlignment="1">
      <alignment horizontal="right"/>
      <protection/>
    </xf>
    <xf numFmtId="0" fontId="98" fillId="33" borderId="0" xfId="37" applyFont="1" applyFill="1" applyAlignment="1">
      <alignment horizontal="left"/>
      <protection/>
    </xf>
    <xf numFmtId="0" fontId="19" fillId="33" borderId="0" xfId="37" applyFont="1" applyFill="1" applyAlignment="1">
      <alignment horizontal="left"/>
      <protection/>
    </xf>
    <xf numFmtId="0" fontId="93" fillId="33" borderId="0" xfId="0" applyFont="1" applyFill="1" applyAlignment="1">
      <alignment horizontal="right"/>
    </xf>
    <xf numFmtId="0" fontId="13" fillId="33" borderId="0" xfId="0" applyFont="1" applyFill="1" applyAlignment="1">
      <alignment/>
    </xf>
    <xf numFmtId="0" fontId="19" fillId="33" borderId="0" xfId="37" applyFont="1" applyFill="1" applyAlignment="1">
      <alignment/>
      <protection/>
    </xf>
    <xf numFmtId="0" fontId="99" fillId="33" borderId="0" xfId="0" applyFont="1" applyFill="1" applyAlignment="1">
      <alignment/>
    </xf>
    <xf numFmtId="0" fontId="20" fillId="33" borderId="0" xfId="37" applyFont="1" applyFill="1" applyAlignment="1">
      <alignment horizontal="right"/>
      <protection/>
    </xf>
    <xf numFmtId="0" fontId="20" fillId="33" borderId="0" xfId="37" applyFont="1" applyFill="1" applyAlignment="1">
      <alignment/>
      <protection/>
    </xf>
    <xf numFmtId="0" fontId="21" fillId="33" borderId="0" xfId="37" applyFont="1" applyFill="1" applyAlignment="1">
      <alignment horizontal="left"/>
      <protection/>
    </xf>
    <xf numFmtId="0" fontId="22" fillId="33" borderId="0" xfId="37" applyFont="1" applyFill="1" applyAlignment="1">
      <alignment horizontal="right"/>
      <protection/>
    </xf>
    <xf numFmtId="0" fontId="22" fillId="33" borderId="0" xfId="37" applyFont="1" applyFill="1" applyAlignment="1">
      <alignment/>
      <protection/>
    </xf>
    <xf numFmtId="0" fontId="97" fillId="33" borderId="0" xfId="37" applyFont="1" applyFill="1" applyAlignment="1">
      <alignment/>
      <protection/>
    </xf>
    <xf numFmtId="0" fontId="21" fillId="33" borderId="0" xfId="37" applyFont="1" applyFill="1" applyAlignment="1">
      <alignment/>
      <protection/>
    </xf>
    <xf numFmtId="0" fontId="98" fillId="33" borderId="0" xfId="0" applyFont="1" applyFill="1" applyAlignment="1">
      <alignment horizontal="left"/>
    </xf>
    <xf numFmtId="0" fontId="98" fillId="33" borderId="0" xfId="0" applyFont="1" applyFill="1" applyAlignment="1">
      <alignment/>
    </xf>
    <xf numFmtId="0" fontId="96" fillId="33" borderId="0" xfId="37" applyFont="1" applyFill="1" applyAlignment="1">
      <alignment horizontal="left"/>
      <protection/>
    </xf>
    <xf numFmtId="0" fontId="96" fillId="33" borderId="0" xfId="0" applyFont="1" applyFill="1" applyAlignment="1">
      <alignment horizontal="right"/>
    </xf>
    <xf numFmtId="0" fontId="93" fillId="33" borderId="16" xfId="0" applyFont="1" applyFill="1" applyBorder="1" applyAlignment="1">
      <alignment horizontal="right"/>
    </xf>
    <xf numFmtId="0" fontId="93" fillId="33" borderId="0" xfId="0" applyFont="1" applyFill="1" applyBorder="1" applyAlignment="1">
      <alignment horizontal="right"/>
    </xf>
    <xf numFmtId="0" fontId="28" fillId="33" borderId="0" xfId="37" applyFont="1" applyFill="1" applyAlignment="1">
      <alignment/>
      <protection/>
    </xf>
    <xf numFmtId="0" fontId="28" fillId="33" borderId="0" xfId="37" applyFont="1" applyFill="1" applyAlignment="1">
      <alignment horizontal="right"/>
      <protection/>
    </xf>
    <xf numFmtId="0" fontId="98" fillId="33" borderId="0" xfId="0" applyFont="1" applyFill="1" applyBorder="1" applyAlignment="1">
      <alignment/>
    </xf>
    <xf numFmtId="0" fontId="100" fillId="33" borderId="0" xfId="37" applyFont="1" applyFill="1" applyAlignment="1">
      <alignment/>
      <protection/>
    </xf>
    <xf numFmtId="0" fontId="93" fillId="33" borderId="0" xfId="37" applyFont="1" applyFill="1" applyBorder="1" applyAlignment="1">
      <alignment/>
      <protection/>
    </xf>
    <xf numFmtId="0" fontId="97" fillId="33" borderId="0" xfId="37" applyFont="1" applyFill="1" applyBorder="1" applyAlignment="1">
      <alignment/>
      <protection/>
    </xf>
    <xf numFmtId="0" fontId="28" fillId="33" borderId="0" xfId="37" applyFont="1" applyFill="1" applyBorder="1" applyAlignment="1">
      <alignment/>
      <protection/>
    </xf>
    <xf numFmtId="0" fontId="0" fillId="33" borderId="0" xfId="0" applyFill="1" applyAlignment="1">
      <alignment vertical="center"/>
    </xf>
    <xf numFmtId="0" fontId="93" fillId="33" borderId="0" xfId="37" applyFont="1" applyFill="1" applyBorder="1" applyAlignment="1">
      <alignment horizontal="center"/>
      <protection/>
    </xf>
    <xf numFmtId="0" fontId="101" fillId="33" borderId="0" xfId="37" applyFont="1" applyFill="1" applyAlignment="1">
      <alignment horizontal="center"/>
      <protection/>
    </xf>
    <xf numFmtId="0" fontId="38" fillId="33" borderId="0" xfId="37" applyFont="1" applyFill="1" applyAlignment="1">
      <alignment/>
      <protection/>
    </xf>
    <xf numFmtId="0" fontId="102" fillId="33" borderId="0" xfId="37" applyFont="1" applyFill="1" applyAlignment="1">
      <alignment horizontal="center"/>
      <protection/>
    </xf>
    <xf numFmtId="0" fontId="103" fillId="33" borderId="0" xfId="37" applyFont="1" applyFill="1" applyAlignment="1">
      <alignment/>
      <protection/>
    </xf>
    <xf numFmtId="0" fontId="20" fillId="33" borderId="0" xfId="37" applyFont="1" applyFill="1" applyBorder="1" applyAlignment="1">
      <alignment horizontal="center"/>
      <protection/>
    </xf>
    <xf numFmtId="0" fontId="20" fillId="33" borderId="0" xfId="0" applyFont="1" applyFill="1" applyBorder="1" applyAlignment="1">
      <alignment/>
    </xf>
    <xf numFmtId="0" fontId="17" fillId="33" borderId="17" xfId="39" applyFont="1" applyFill="1" applyBorder="1" applyAlignment="1">
      <alignment horizontal="center"/>
      <protection/>
    </xf>
    <xf numFmtId="0" fontId="17" fillId="33" borderId="18" xfId="39" applyFont="1" applyFill="1" applyBorder="1" applyAlignment="1">
      <alignment horizontal="center"/>
      <protection/>
    </xf>
    <xf numFmtId="0" fontId="17" fillId="33" borderId="19" xfId="39" applyFont="1" applyFill="1" applyBorder="1" applyAlignment="1">
      <alignment horizontal="center"/>
      <protection/>
    </xf>
    <xf numFmtId="0" fontId="29" fillId="33" borderId="20" xfId="39" applyFont="1" applyFill="1" applyBorder="1" applyAlignment="1">
      <alignment horizontal="center"/>
      <protection/>
    </xf>
    <xf numFmtId="0" fontId="17" fillId="33" borderId="15" xfId="39" applyFont="1" applyFill="1" applyBorder="1" applyAlignment="1">
      <alignment horizontal="center"/>
      <protection/>
    </xf>
    <xf numFmtId="0" fontId="17" fillId="33" borderId="21" xfId="39" applyFont="1" applyFill="1" applyBorder="1" applyAlignment="1">
      <alignment horizontal="center"/>
      <protection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28" fillId="33" borderId="0" xfId="0" applyFont="1" applyFill="1" applyAlignment="1">
      <alignment/>
    </xf>
    <xf numFmtId="0" fontId="22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0" fontId="104" fillId="33" borderId="0" xfId="0" applyFont="1" applyFill="1" applyAlignment="1">
      <alignment/>
    </xf>
    <xf numFmtId="0" fontId="101" fillId="33" borderId="0" xfId="0" applyFont="1" applyFill="1" applyAlignment="1">
      <alignment/>
    </xf>
    <xf numFmtId="0" fontId="34" fillId="33" borderId="22" xfId="0" applyFont="1" applyFill="1" applyBorder="1" applyAlignment="1">
      <alignment horizontal="center" wrapText="1"/>
    </xf>
    <xf numFmtId="176" fontId="35" fillId="33" borderId="15" xfId="0" applyNumberFormat="1" applyFont="1" applyFill="1" applyBorder="1" applyAlignment="1" quotePrefix="1">
      <alignment horizontal="center"/>
    </xf>
    <xf numFmtId="0" fontId="105" fillId="33" borderId="22" xfId="0" applyFont="1" applyFill="1" applyBorder="1" applyAlignment="1">
      <alignment horizontal="center" wrapText="1"/>
    </xf>
    <xf numFmtId="0" fontId="106" fillId="33" borderId="15" xfId="0" applyFont="1" applyFill="1" applyBorder="1" applyAlignment="1">
      <alignment horizontal="center"/>
    </xf>
    <xf numFmtId="178" fontId="106" fillId="33" borderId="14" xfId="0" applyNumberFormat="1" applyFont="1" applyFill="1" applyBorder="1" applyAlignment="1" quotePrefix="1">
      <alignment horizontal="right"/>
    </xf>
    <xf numFmtId="49" fontId="106" fillId="33" borderId="12" xfId="0" applyNumberFormat="1" applyFont="1" applyFill="1" applyBorder="1" applyAlignment="1" quotePrefix="1">
      <alignment horizontal="center"/>
    </xf>
    <xf numFmtId="177" fontId="107" fillId="33" borderId="13" xfId="38" applyNumberFormat="1" applyFont="1" applyFill="1" applyBorder="1" applyAlignment="1">
      <alignment horizontal="left"/>
      <protection/>
    </xf>
    <xf numFmtId="178" fontId="106" fillId="33" borderId="15" xfId="0" applyNumberFormat="1" applyFont="1" applyFill="1" applyBorder="1" applyAlignment="1" quotePrefix="1">
      <alignment horizontal="center"/>
    </xf>
    <xf numFmtId="178" fontId="106" fillId="33" borderId="12" xfId="0" applyNumberFormat="1" applyFont="1" applyFill="1" applyBorder="1" applyAlignment="1" quotePrefix="1">
      <alignment horizontal="center"/>
    </xf>
    <xf numFmtId="177" fontId="106" fillId="33" borderId="15" xfId="0" applyNumberFormat="1" applyFont="1" applyFill="1" applyBorder="1" applyAlignment="1">
      <alignment horizontal="center"/>
    </xf>
    <xf numFmtId="178" fontId="106" fillId="33" borderId="15" xfId="0" applyNumberFormat="1" applyFont="1" applyFill="1" applyBorder="1" applyAlignment="1">
      <alignment horizontal="center"/>
    </xf>
    <xf numFmtId="178" fontId="106" fillId="33" borderId="23" xfId="0" applyNumberFormat="1" applyFont="1" applyFill="1" applyBorder="1" applyAlignment="1" quotePrefix="1">
      <alignment horizontal="center"/>
    </xf>
    <xf numFmtId="0" fontId="108" fillId="33" borderId="22" xfId="0" applyFont="1" applyFill="1" applyBorder="1" applyAlignment="1">
      <alignment horizontal="center" vertical="center"/>
    </xf>
    <xf numFmtId="0" fontId="106" fillId="33" borderId="15" xfId="0" applyFont="1" applyFill="1" applyBorder="1" applyAlignment="1">
      <alignment horizontal="center" vertical="center"/>
    </xf>
    <xf numFmtId="178" fontId="106" fillId="33" borderId="14" xfId="0" applyNumberFormat="1" applyFont="1" applyFill="1" applyBorder="1" applyAlignment="1" quotePrefix="1">
      <alignment horizontal="center"/>
    </xf>
    <xf numFmtId="178" fontId="106" fillId="33" borderId="12" xfId="0" applyNumberFormat="1" applyFont="1" applyFill="1" applyBorder="1" applyAlignment="1">
      <alignment horizontal="center"/>
    </xf>
    <xf numFmtId="178" fontId="109" fillId="33" borderId="13" xfId="0" applyNumberFormat="1" applyFont="1" applyFill="1" applyBorder="1" applyAlignment="1" quotePrefix="1">
      <alignment horizontal="center"/>
    </xf>
    <xf numFmtId="0" fontId="110" fillId="33" borderId="15" xfId="0" applyFont="1" applyFill="1" applyBorder="1" applyAlignment="1" quotePrefix="1">
      <alignment horizontal="center"/>
    </xf>
    <xf numFmtId="0" fontId="106" fillId="33" borderId="15" xfId="0" applyFont="1" applyFill="1" applyBorder="1" applyAlignment="1" quotePrefix="1">
      <alignment horizontal="center"/>
    </xf>
    <xf numFmtId="178" fontId="35" fillId="33" borderId="23" xfId="0" applyNumberFormat="1" applyFont="1" applyFill="1" applyBorder="1" applyAlignment="1" quotePrefix="1">
      <alignment horizontal="center"/>
    </xf>
    <xf numFmtId="0" fontId="111" fillId="33" borderId="0" xfId="0" applyFont="1" applyFill="1" applyAlignment="1">
      <alignment/>
    </xf>
    <xf numFmtId="0" fontId="106" fillId="33" borderId="22" xfId="0" applyFont="1" applyFill="1" applyBorder="1" applyAlignment="1">
      <alignment horizontal="center"/>
    </xf>
    <xf numFmtId="178" fontId="106" fillId="33" borderId="24" xfId="0" applyNumberFormat="1" applyFont="1" applyFill="1" applyBorder="1" applyAlignment="1" quotePrefix="1">
      <alignment horizontal="center"/>
    </xf>
    <xf numFmtId="178" fontId="106" fillId="33" borderId="25" xfId="0" applyNumberFormat="1" applyFont="1" applyFill="1" applyBorder="1" applyAlignment="1" quotePrefix="1">
      <alignment horizontal="center"/>
    </xf>
    <xf numFmtId="178" fontId="106" fillId="33" borderId="26" xfId="0" applyNumberFormat="1" applyFont="1" applyFill="1" applyBorder="1" applyAlignment="1" quotePrefix="1">
      <alignment horizontal="center"/>
    </xf>
    <xf numFmtId="178" fontId="106" fillId="33" borderId="27" xfId="0" applyNumberFormat="1" applyFont="1" applyFill="1" applyBorder="1" applyAlignment="1">
      <alignment horizontal="center"/>
    </xf>
    <xf numFmtId="178" fontId="109" fillId="33" borderId="28" xfId="0" applyNumberFormat="1" applyFont="1" applyFill="1" applyBorder="1" applyAlignment="1" quotePrefix="1">
      <alignment horizontal="center"/>
    </xf>
    <xf numFmtId="0" fontId="110" fillId="33" borderId="24" xfId="0" applyFont="1" applyFill="1" applyBorder="1" applyAlignment="1" quotePrefix="1">
      <alignment horizontal="center"/>
    </xf>
    <xf numFmtId="0" fontId="106" fillId="33" borderId="24" xfId="0" applyFont="1" applyFill="1" applyBorder="1" applyAlignment="1" quotePrefix="1">
      <alignment horizontal="center"/>
    </xf>
    <xf numFmtId="0" fontId="106" fillId="33" borderId="24" xfId="0" applyFont="1" applyFill="1" applyBorder="1" applyAlignment="1">
      <alignment horizontal="center" vertical="center"/>
    </xf>
    <xf numFmtId="0" fontId="106" fillId="33" borderId="24" xfId="0" applyFont="1" applyFill="1" applyBorder="1" applyAlignment="1">
      <alignment horizontal="center"/>
    </xf>
    <xf numFmtId="178" fontId="106" fillId="33" borderId="27" xfId="0" applyNumberFormat="1" applyFont="1" applyFill="1" applyBorder="1" applyAlignment="1" quotePrefix="1">
      <alignment horizontal="center"/>
    </xf>
    <xf numFmtId="0" fontId="24" fillId="33" borderId="15" xfId="39" applyFont="1" applyFill="1" applyBorder="1" applyAlignment="1">
      <alignment horizontal="center"/>
      <protection/>
    </xf>
    <xf numFmtId="0" fontId="27" fillId="33" borderId="0" xfId="37" applyFont="1" applyFill="1" applyBorder="1" applyAlignment="1">
      <alignment/>
      <protection/>
    </xf>
    <xf numFmtId="0" fontId="112" fillId="33" borderId="0" xfId="0" applyFont="1" applyFill="1" applyBorder="1" applyAlignment="1">
      <alignment/>
    </xf>
    <xf numFmtId="0" fontId="93" fillId="33" borderId="0" xfId="0" applyFont="1" applyFill="1" applyBorder="1" applyAlignment="1">
      <alignment/>
    </xf>
    <xf numFmtId="0" fontId="93" fillId="33" borderId="0" xfId="0" applyFont="1" applyFill="1" applyAlignment="1">
      <alignment/>
    </xf>
    <xf numFmtId="0" fontId="27" fillId="33" borderId="0" xfId="37" applyFont="1" applyFill="1" applyAlignment="1">
      <alignment/>
      <protection/>
    </xf>
    <xf numFmtId="178" fontId="106" fillId="33" borderId="26" xfId="0" applyNumberFormat="1" applyFont="1" applyFill="1" applyBorder="1" applyAlignment="1" quotePrefix="1">
      <alignment horizontal="right"/>
    </xf>
    <xf numFmtId="49" fontId="106" fillId="33" borderId="27" xfId="0" applyNumberFormat="1" applyFont="1" applyFill="1" applyBorder="1" applyAlignment="1" quotePrefix="1">
      <alignment horizontal="center"/>
    </xf>
    <xf numFmtId="177" fontId="107" fillId="33" borderId="28" xfId="38" applyNumberFormat="1" applyFont="1" applyFill="1" applyBorder="1" applyAlignment="1">
      <alignment horizontal="left"/>
      <protection/>
    </xf>
    <xf numFmtId="177" fontId="106" fillId="33" borderId="24" xfId="0" applyNumberFormat="1" applyFont="1" applyFill="1" applyBorder="1" applyAlignment="1">
      <alignment horizontal="center"/>
    </xf>
    <xf numFmtId="178" fontId="106" fillId="33" borderId="24" xfId="0" applyNumberFormat="1" applyFont="1" applyFill="1" applyBorder="1" applyAlignment="1">
      <alignment horizontal="center"/>
    </xf>
    <xf numFmtId="0" fontId="106" fillId="34" borderId="15" xfId="0" applyFont="1" applyFill="1" applyBorder="1" applyAlignment="1">
      <alignment horizontal="center"/>
    </xf>
    <xf numFmtId="0" fontId="105" fillId="34" borderId="22" xfId="0" applyFont="1" applyFill="1" applyBorder="1" applyAlignment="1">
      <alignment horizontal="center" wrapText="1"/>
    </xf>
    <xf numFmtId="0" fontId="93" fillId="33" borderId="0" xfId="0" applyFont="1" applyFill="1" applyBorder="1" applyAlignment="1">
      <alignment/>
    </xf>
    <xf numFmtId="0" fontId="105" fillId="33" borderId="29" xfId="0" applyFont="1" applyFill="1" applyBorder="1" applyAlignment="1">
      <alignment horizontal="center" wrapText="1"/>
    </xf>
    <xf numFmtId="178" fontId="106" fillId="34" borderId="15" xfId="0" applyNumberFormat="1" applyFont="1" applyFill="1" applyBorder="1" applyAlignment="1">
      <alignment horizontal="center"/>
    </xf>
    <xf numFmtId="0" fontId="93" fillId="33" borderId="0" xfId="0" applyFont="1" applyFill="1" applyBorder="1" applyAlignment="1">
      <alignment/>
    </xf>
    <xf numFmtId="0" fontId="93" fillId="33" borderId="0" xfId="0" applyFont="1" applyFill="1" applyAlignment="1">
      <alignment/>
    </xf>
    <xf numFmtId="0" fontId="17" fillId="33" borderId="30" xfId="39" applyFont="1" applyFill="1" applyBorder="1" applyAlignment="1">
      <alignment horizontal="center"/>
      <protection/>
    </xf>
    <xf numFmtId="0" fontId="17" fillId="33" borderId="31" xfId="39" applyFont="1" applyFill="1" applyBorder="1" applyAlignment="1">
      <alignment horizontal="center"/>
      <protection/>
    </xf>
    <xf numFmtId="178" fontId="106" fillId="34" borderId="14" xfId="0" applyNumberFormat="1" applyFont="1" applyFill="1" applyBorder="1" applyAlignment="1" quotePrefix="1">
      <alignment horizontal="right"/>
    </xf>
    <xf numFmtId="49" fontId="106" fillId="34" borderId="12" xfId="0" applyNumberFormat="1" applyFont="1" applyFill="1" applyBorder="1" applyAlignment="1" quotePrefix="1">
      <alignment horizontal="center"/>
    </xf>
    <xf numFmtId="177" fontId="107" fillId="34" borderId="13" xfId="38" applyNumberFormat="1" applyFont="1" applyFill="1" applyBorder="1" applyAlignment="1">
      <alignment horizontal="left"/>
      <protection/>
    </xf>
    <xf numFmtId="178" fontId="106" fillId="34" borderId="15" xfId="0" applyNumberFormat="1" applyFont="1" applyFill="1" applyBorder="1" applyAlignment="1" quotePrefix="1">
      <alignment horizontal="center"/>
    </xf>
    <xf numFmtId="178" fontId="106" fillId="34" borderId="12" xfId="0" applyNumberFormat="1" applyFont="1" applyFill="1" applyBorder="1" applyAlignment="1" quotePrefix="1">
      <alignment horizontal="center"/>
    </xf>
    <xf numFmtId="177" fontId="106" fillId="34" borderId="15" xfId="0" applyNumberFormat="1" applyFont="1" applyFill="1" applyBorder="1" applyAlignment="1">
      <alignment horizontal="center"/>
    </xf>
    <xf numFmtId="0" fontId="108" fillId="33" borderId="29" xfId="0" applyFont="1" applyFill="1" applyBorder="1" applyAlignment="1">
      <alignment horizontal="center" vertical="center"/>
    </xf>
    <xf numFmtId="0" fontId="24" fillId="33" borderId="15" xfId="39" applyFont="1" applyFill="1" applyBorder="1" applyAlignment="1">
      <alignment horizontal="center"/>
      <protection/>
    </xf>
    <xf numFmtId="0" fontId="93" fillId="33" borderId="15" xfId="0" applyFont="1" applyFill="1" applyBorder="1" applyAlignment="1">
      <alignment/>
    </xf>
    <xf numFmtId="0" fontId="93" fillId="33" borderId="15" xfId="0" applyFont="1" applyFill="1" applyBorder="1" applyAlignment="1">
      <alignment horizontal="center"/>
    </xf>
    <xf numFmtId="0" fontId="6" fillId="33" borderId="11" xfId="39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24" fillId="33" borderId="32" xfId="39" applyFont="1" applyFill="1" applyBorder="1" applyAlignment="1">
      <alignment horizontal="center" vertical="center"/>
      <protection/>
    </xf>
    <xf numFmtId="0" fontId="0" fillId="33" borderId="33" xfId="0" applyFill="1" applyBorder="1" applyAlignment="1">
      <alignment horizontal="center" vertical="center"/>
    </xf>
    <xf numFmtId="0" fontId="27" fillId="33" borderId="0" xfId="37" applyFont="1" applyFill="1" applyBorder="1" applyAlignment="1">
      <alignment/>
      <protection/>
    </xf>
    <xf numFmtId="0" fontId="112" fillId="33" borderId="0" xfId="0" applyFont="1" applyFill="1" applyBorder="1" applyAlignment="1">
      <alignment/>
    </xf>
    <xf numFmtId="0" fontId="93" fillId="33" borderId="0" xfId="0" applyFont="1" applyFill="1" applyBorder="1" applyAlignment="1">
      <alignment/>
    </xf>
    <xf numFmtId="0" fontId="105" fillId="33" borderId="0" xfId="37" applyFont="1" applyFill="1" applyAlignment="1">
      <alignment/>
      <protection/>
    </xf>
    <xf numFmtId="0" fontId="113" fillId="33" borderId="0" xfId="0" applyFont="1" applyFill="1" applyAlignment="1">
      <alignment/>
    </xf>
    <xf numFmtId="0" fontId="93" fillId="33" borderId="0" xfId="0" applyFont="1" applyFill="1" applyAlignment="1">
      <alignment/>
    </xf>
    <xf numFmtId="0" fontId="27" fillId="33" borderId="0" xfId="37" applyFont="1" applyFill="1" applyAlignment="1">
      <alignment/>
      <protection/>
    </xf>
    <xf numFmtId="0" fontId="100" fillId="33" borderId="0" xfId="0" applyFont="1" applyFill="1" applyBorder="1" applyAlignment="1">
      <alignment horizontal="left"/>
    </xf>
    <xf numFmtId="0" fontId="6" fillId="33" borderId="34" xfId="39" applyFont="1" applyFill="1" applyBorder="1" applyAlignment="1">
      <alignment horizontal="center"/>
      <protection/>
    </xf>
    <xf numFmtId="0" fontId="24" fillId="33" borderId="35" xfId="39" applyFont="1" applyFill="1" applyBorder="1" applyAlignment="1">
      <alignment horizontal="center"/>
      <protection/>
    </xf>
    <xf numFmtId="0" fontId="6" fillId="33" borderId="36" xfId="39" applyFont="1" applyFill="1" applyBorder="1" applyAlignment="1">
      <alignment horizontal="center"/>
      <protection/>
    </xf>
    <xf numFmtId="0" fontId="24" fillId="33" borderId="37" xfId="39" applyFont="1" applyFill="1" applyBorder="1" applyAlignment="1">
      <alignment horizontal="center"/>
      <protection/>
    </xf>
    <xf numFmtId="0" fontId="24" fillId="33" borderId="38" xfId="39" applyFont="1" applyFill="1" applyBorder="1" applyAlignment="1">
      <alignment horizontal="center"/>
      <protection/>
    </xf>
    <xf numFmtId="0" fontId="16" fillId="33" borderId="39" xfId="0" applyFont="1" applyFill="1" applyBorder="1" applyAlignment="1">
      <alignment horizontal="center"/>
    </xf>
    <xf numFmtId="0" fontId="93" fillId="33" borderId="40" xfId="0" applyFont="1" applyFill="1" applyBorder="1" applyAlignment="1">
      <alignment horizontal="center"/>
    </xf>
    <xf numFmtId="0" fontId="93" fillId="33" borderId="39" xfId="0" applyFont="1" applyFill="1" applyBorder="1" applyAlignment="1">
      <alignment horizontal="center"/>
    </xf>
    <xf numFmtId="0" fontId="24" fillId="33" borderId="16" xfId="39" applyFont="1" applyFill="1" applyBorder="1" applyAlignment="1">
      <alignment horizontal="center"/>
      <protection/>
    </xf>
    <xf numFmtId="0" fontId="24" fillId="33" borderId="41" xfId="39" applyFont="1" applyFill="1" applyBorder="1" applyAlignment="1">
      <alignment horizontal="center"/>
      <protection/>
    </xf>
    <xf numFmtId="0" fontId="93" fillId="33" borderId="42" xfId="0" applyFont="1" applyFill="1" applyBorder="1" applyAlignment="1">
      <alignment/>
    </xf>
    <xf numFmtId="0" fontId="17" fillId="33" borderId="43" xfId="39" applyFont="1" applyFill="1" applyBorder="1" applyAlignment="1">
      <alignment horizontal="center"/>
      <protection/>
    </xf>
    <xf numFmtId="0" fontId="17" fillId="33" borderId="44" xfId="39" applyFont="1" applyFill="1" applyBorder="1" applyAlignment="1">
      <alignment horizontal="center"/>
      <protection/>
    </xf>
    <xf numFmtId="0" fontId="17" fillId="33" borderId="30" xfId="39" applyFont="1" applyFill="1" applyBorder="1" applyAlignment="1">
      <alignment horizontal="center"/>
      <protection/>
    </xf>
    <xf numFmtId="0" fontId="17" fillId="33" borderId="31" xfId="39" applyFont="1" applyFill="1" applyBorder="1" applyAlignment="1">
      <alignment horizontal="center"/>
      <protection/>
    </xf>
    <xf numFmtId="0" fontId="17" fillId="33" borderId="45" xfId="39" applyFont="1" applyFill="1" applyBorder="1" applyAlignment="1">
      <alignment horizontal="center"/>
      <protection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11" fillId="33" borderId="45" xfId="39" applyFont="1" applyFill="1" applyBorder="1" applyAlignment="1">
      <alignment horizontal="center"/>
      <protection/>
    </xf>
    <xf numFmtId="0" fontId="93" fillId="33" borderId="41" xfId="0" applyFont="1" applyFill="1" applyBorder="1" applyAlignment="1">
      <alignment horizontal="center"/>
    </xf>
    <xf numFmtId="0" fontId="93" fillId="33" borderId="42" xfId="0" applyFont="1" applyFill="1" applyBorder="1" applyAlignment="1">
      <alignment horizont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一般_Sheet1" xfId="39"/>
    <cellStyle name="Comma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超連結 2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34"/>
  <sheetViews>
    <sheetView showGridLines="0" zoomScalePageLayoutView="0" workbookViewId="0" topLeftCell="A13">
      <selection activeCell="C23" sqref="C23"/>
    </sheetView>
  </sheetViews>
  <sheetFormatPr defaultColWidth="9.00390625" defaultRowHeight="15.75"/>
  <cols>
    <col min="1" max="1" width="20.875" style="110" customWidth="1"/>
    <col min="2" max="3" width="9.00390625" style="110" customWidth="1"/>
    <col min="4" max="4" width="1.875" style="27" customWidth="1"/>
    <col min="5" max="5" width="7.125" style="4" customWidth="1"/>
    <col min="6" max="6" width="3.75390625" style="38" customWidth="1"/>
    <col min="7" max="8" width="8.625" style="110" customWidth="1"/>
    <col min="9" max="9" width="2.375" style="27" customWidth="1"/>
    <col min="10" max="10" width="7.875" style="110" customWidth="1"/>
    <col min="11" max="11" width="4.00390625" style="39" customWidth="1"/>
    <col min="12" max="13" width="8.625" style="110" customWidth="1"/>
    <col min="14" max="14" width="2.375" style="27" customWidth="1"/>
    <col min="15" max="15" width="7.50390625" style="110" customWidth="1"/>
    <col min="16" max="16" width="3.25390625" style="39" customWidth="1"/>
    <col min="17" max="20" width="8.625" style="110" customWidth="1"/>
    <col min="21" max="21" width="9.00390625" style="109" customWidth="1"/>
    <col min="22" max="16384" width="9.00390625" style="110" customWidth="1"/>
  </cols>
  <sheetData>
    <row r="1" spans="1:23" ht="40.5" customHeight="1">
      <c r="A1" s="22" t="s">
        <v>2</v>
      </c>
      <c r="C1" s="23"/>
      <c r="D1" s="24"/>
      <c r="E1" s="1"/>
      <c r="F1" s="25"/>
      <c r="H1" s="26" t="s">
        <v>14</v>
      </c>
      <c r="J1" s="23"/>
      <c r="K1" s="28" t="s">
        <v>57</v>
      </c>
      <c r="L1" s="23"/>
      <c r="M1" s="29"/>
      <c r="N1" s="24"/>
      <c r="O1" s="23"/>
      <c r="P1" s="30"/>
      <c r="Q1" s="23"/>
      <c r="R1" s="23"/>
      <c r="S1" s="23"/>
      <c r="T1" s="23"/>
      <c r="U1" s="48"/>
      <c r="V1" s="23"/>
      <c r="W1" s="23"/>
    </row>
    <row r="2" spans="1:23" ht="15.75">
      <c r="A2" s="31"/>
      <c r="B2" s="32" t="s">
        <v>0</v>
      </c>
      <c r="C2" s="23"/>
      <c r="D2" s="31"/>
      <c r="E2" s="2"/>
      <c r="F2" s="33"/>
      <c r="I2" s="31"/>
      <c r="K2" s="33"/>
      <c r="L2" s="32"/>
      <c r="M2" s="23" t="s">
        <v>58</v>
      </c>
      <c r="N2" s="31"/>
      <c r="O2" s="23"/>
      <c r="P2" s="33"/>
      <c r="Q2" s="23"/>
      <c r="R2" s="23"/>
      <c r="T2" s="23"/>
      <c r="U2" s="48"/>
      <c r="V2" s="23"/>
      <c r="W2" s="23"/>
    </row>
    <row r="3" spans="1:23" s="21" customFormat="1" ht="6" customHeight="1">
      <c r="A3" s="34"/>
      <c r="B3" s="35"/>
      <c r="C3" s="36"/>
      <c r="D3" s="34"/>
      <c r="E3" s="3"/>
      <c r="F3" s="33"/>
      <c r="G3" s="34"/>
      <c r="H3" s="34"/>
      <c r="I3" s="34"/>
      <c r="J3" s="35"/>
      <c r="K3" s="37"/>
      <c r="L3" s="36"/>
      <c r="M3" s="36"/>
      <c r="N3" s="34"/>
      <c r="O3" s="36"/>
      <c r="P3" s="37"/>
      <c r="Q3" s="36"/>
      <c r="R3" s="36"/>
      <c r="S3" s="36"/>
      <c r="T3" s="36"/>
      <c r="U3" s="49"/>
      <c r="V3" s="36"/>
      <c r="W3" s="36"/>
    </row>
    <row r="4" spans="2:19" ht="17.25" thickBot="1">
      <c r="B4" s="19" t="s">
        <v>24</v>
      </c>
      <c r="Q4" s="40"/>
      <c r="S4" s="41" t="s">
        <v>127</v>
      </c>
    </row>
    <row r="5" spans="1:20" ht="17.25" thickBot="1" thickTop="1">
      <c r="A5" s="148" t="s">
        <v>43</v>
      </c>
      <c r="B5" s="150" t="s">
        <v>42</v>
      </c>
      <c r="C5" s="7" t="s">
        <v>15</v>
      </c>
      <c r="D5" s="152" t="s">
        <v>21</v>
      </c>
      <c r="E5" s="153"/>
      <c r="F5" s="153"/>
      <c r="G5" s="153"/>
      <c r="H5" s="154"/>
      <c r="I5" s="152" t="s">
        <v>22</v>
      </c>
      <c r="J5" s="155"/>
      <c r="K5" s="155"/>
      <c r="L5" s="155"/>
      <c r="M5" s="154"/>
      <c r="N5" s="42"/>
      <c r="O5" s="156" t="s">
        <v>23</v>
      </c>
      <c r="P5" s="157"/>
      <c r="Q5" s="157"/>
      <c r="R5" s="158"/>
      <c r="S5" s="136" t="s">
        <v>87</v>
      </c>
      <c r="T5" s="138" t="s">
        <v>16</v>
      </c>
    </row>
    <row r="6" spans="1:20" ht="16.5" thickBot="1">
      <c r="A6" s="149"/>
      <c r="B6" s="151"/>
      <c r="C6" s="6" t="s">
        <v>17</v>
      </c>
      <c r="D6" s="133" t="s">
        <v>18</v>
      </c>
      <c r="E6" s="134"/>
      <c r="F6" s="134"/>
      <c r="G6" s="106" t="s">
        <v>19</v>
      </c>
      <c r="H6" s="106" t="s">
        <v>20</v>
      </c>
      <c r="I6" s="133" t="s">
        <v>18</v>
      </c>
      <c r="J6" s="135"/>
      <c r="K6" s="135"/>
      <c r="L6" s="106" t="s">
        <v>19</v>
      </c>
      <c r="M6" s="106" t="s">
        <v>20</v>
      </c>
      <c r="N6" s="11"/>
      <c r="O6" s="8" t="s">
        <v>18</v>
      </c>
      <c r="P6" s="9"/>
      <c r="Q6" s="8" t="s">
        <v>19</v>
      </c>
      <c r="R6" s="10" t="s">
        <v>20</v>
      </c>
      <c r="S6" s="137"/>
      <c r="T6" s="139"/>
    </row>
    <row r="7" spans="1:20" s="119" customFormat="1" ht="30" customHeight="1" thickBot="1">
      <c r="A7" s="76" t="s">
        <v>67</v>
      </c>
      <c r="B7" s="77" t="s">
        <v>123</v>
      </c>
      <c r="C7" s="77" t="s">
        <v>68</v>
      </c>
      <c r="D7" s="78" t="s">
        <v>13</v>
      </c>
      <c r="E7" s="79" t="s">
        <v>94</v>
      </c>
      <c r="F7" s="80" t="s">
        <v>95</v>
      </c>
      <c r="G7" s="81">
        <f>SUM(E7+1)</f>
        <v>43103</v>
      </c>
      <c r="H7" s="81" t="s">
        <v>52</v>
      </c>
      <c r="I7" s="78" t="s">
        <v>13</v>
      </c>
      <c r="J7" s="82">
        <f>SUM(E7+0)</f>
        <v>43102</v>
      </c>
      <c r="K7" s="80" t="s">
        <v>95</v>
      </c>
      <c r="L7" s="81">
        <f>SUM(G7+1)</f>
        <v>43104</v>
      </c>
      <c r="M7" s="83" t="s">
        <v>53</v>
      </c>
      <c r="N7" s="78"/>
      <c r="O7" s="82">
        <f>SUM(E7+0)</f>
        <v>43102</v>
      </c>
      <c r="P7" s="80" t="s">
        <v>54</v>
      </c>
      <c r="Q7" s="84">
        <f>SUM(O7+3)</f>
        <v>43105</v>
      </c>
      <c r="R7" s="83" t="s">
        <v>4</v>
      </c>
      <c r="S7" s="84">
        <f>SUM(Q7+1)</f>
        <v>43106</v>
      </c>
      <c r="T7" s="85" t="s">
        <v>3</v>
      </c>
    </row>
    <row r="8" spans="1:20" s="119" customFormat="1" ht="30" customHeight="1" thickBot="1">
      <c r="A8" s="74" t="s">
        <v>74</v>
      </c>
      <c r="B8" s="75" t="s">
        <v>96</v>
      </c>
      <c r="C8" s="12" t="s">
        <v>75</v>
      </c>
      <c r="D8" s="13" t="s">
        <v>13</v>
      </c>
      <c r="E8" s="14" t="s">
        <v>98</v>
      </c>
      <c r="F8" s="15" t="s">
        <v>88</v>
      </c>
      <c r="G8" s="16">
        <f>SUM(E8+3)</f>
        <v>43106</v>
      </c>
      <c r="H8" s="16" t="s">
        <v>55</v>
      </c>
      <c r="I8" s="13" t="s">
        <v>13</v>
      </c>
      <c r="J8" s="17">
        <f>SUM(E8+0)</f>
        <v>43103</v>
      </c>
      <c r="K8" s="15" t="s">
        <v>88</v>
      </c>
      <c r="L8" s="16">
        <f>SUM(J8+2)</f>
        <v>43105</v>
      </c>
      <c r="M8" s="12" t="s">
        <v>56</v>
      </c>
      <c r="N8" s="13" t="s">
        <v>13</v>
      </c>
      <c r="O8" s="18">
        <f>SUM(E8+0)</f>
        <v>43103</v>
      </c>
      <c r="P8" s="15" t="s">
        <v>88</v>
      </c>
      <c r="Q8" s="16">
        <f>SUM(O8+1)</f>
        <v>43104</v>
      </c>
      <c r="R8" s="12" t="s">
        <v>5</v>
      </c>
      <c r="S8" s="16" t="s">
        <v>3</v>
      </c>
      <c r="T8" s="93">
        <f>SUM(G8+3)</f>
        <v>43109</v>
      </c>
    </row>
    <row r="9" spans="1:20" s="119" customFormat="1" ht="30" customHeight="1" thickBot="1">
      <c r="A9" s="74" t="s">
        <v>74</v>
      </c>
      <c r="B9" s="75" t="s">
        <v>96</v>
      </c>
      <c r="C9" s="12" t="s">
        <v>75</v>
      </c>
      <c r="D9" s="13" t="s">
        <v>13</v>
      </c>
      <c r="E9" s="14" t="s">
        <v>97</v>
      </c>
      <c r="F9" s="15" t="s">
        <v>86</v>
      </c>
      <c r="G9" s="16">
        <f>SUM(E9+2)</f>
        <v>43106</v>
      </c>
      <c r="H9" s="16" t="s">
        <v>55</v>
      </c>
      <c r="I9" s="13" t="s">
        <v>13</v>
      </c>
      <c r="J9" s="17">
        <f>SUM(E9+0)</f>
        <v>43104</v>
      </c>
      <c r="K9" s="15" t="s">
        <v>86</v>
      </c>
      <c r="L9" s="16">
        <f>SUM(J9+1)</f>
        <v>43105</v>
      </c>
      <c r="M9" s="12" t="s">
        <v>56</v>
      </c>
      <c r="N9" s="13" t="s">
        <v>13</v>
      </c>
      <c r="O9" s="18">
        <f>SUM(E9+0)</f>
        <v>43104</v>
      </c>
      <c r="P9" s="15" t="s">
        <v>86</v>
      </c>
      <c r="Q9" s="16">
        <f>SUM(O9+0)</f>
        <v>43104</v>
      </c>
      <c r="R9" s="12" t="s">
        <v>5</v>
      </c>
      <c r="S9" s="16">
        <f>SUM(G9+2)</f>
        <v>43108</v>
      </c>
      <c r="T9" s="93" t="s">
        <v>3</v>
      </c>
    </row>
    <row r="10" spans="1:20" s="119" customFormat="1" ht="30" customHeight="1" thickBot="1">
      <c r="A10" s="76" t="s">
        <v>67</v>
      </c>
      <c r="B10" s="77" t="s">
        <v>124</v>
      </c>
      <c r="C10" s="77" t="s">
        <v>68</v>
      </c>
      <c r="D10" s="78" t="s">
        <v>81</v>
      </c>
      <c r="E10" s="79" t="s">
        <v>100</v>
      </c>
      <c r="F10" s="80" t="s">
        <v>51</v>
      </c>
      <c r="G10" s="81">
        <f>SUM(E10+2)</f>
        <v>43110</v>
      </c>
      <c r="H10" s="81" t="s">
        <v>52</v>
      </c>
      <c r="I10" s="78" t="s">
        <v>81</v>
      </c>
      <c r="J10" s="82">
        <f aca="true" t="shared" si="0" ref="J10:J19">SUM(E10+0)</f>
        <v>43108</v>
      </c>
      <c r="K10" s="80" t="s">
        <v>51</v>
      </c>
      <c r="L10" s="81">
        <f>SUM(G10+1)</f>
        <v>43111</v>
      </c>
      <c r="M10" s="83" t="s">
        <v>53</v>
      </c>
      <c r="N10" s="78"/>
      <c r="O10" s="82">
        <f>SUM(E10+1)</f>
        <v>43109</v>
      </c>
      <c r="P10" s="80" t="s">
        <v>54</v>
      </c>
      <c r="Q10" s="84">
        <f>SUM(O10+3)</f>
        <v>43112</v>
      </c>
      <c r="R10" s="83" t="s">
        <v>4</v>
      </c>
      <c r="S10" s="84">
        <f>SUM(Q10+1)</f>
        <v>43113</v>
      </c>
      <c r="T10" s="85" t="s">
        <v>3</v>
      </c>
    </row>
    <row r="11" spans="1:20" s="119" customFormat="1" ht="30" customHeight="1" thickBot="1">
      <c r="A11" s="74" t="s">
        <v>74</v>
      </c>
      <c r="B11" s="75" t="s">
        <v>99</v>
      </c>
      <c r="C11" s="12" t="s">
        <v>75</v>
      </c>
      <c r="D11" s="13" t="s">
        <v>13</v>
      </c>
      <c r="E11" s="14" t="s">
        <v>101</v>
      </c>
      <c r="F11" s="15" t="s">
        <v>88</v>
      </c>
      <c r="G11" s="16">
        <f>SUM(E11+3)</f>
        <v>43113</v>
      </c>
      <c r="H11" s="16" t="s">
        <v>55</v>
      </c>
      <c r="I11" s="13" t="s">
        <v>13</v>
      </c>
      <c r="J11" s="17">
        <f t="shared" si="0"/>
        <v>43110</v>
      </c>
      <c r="K11" s="15" t="s">
        <v>88</v>
      </c>
      <c r="L11" s="16">
        <f>SUM(J11+2)</f>
        <v>43112</v>
      </c>
      <c r="M11" s="12" t="s">
        <v>56</v>
      </c>
      <c r="N11" s="13" t="s">
        <v>13</v>
      </c>
      <c r="O11" s="18">
        <f>SUM(E11+0)</f>
        <v>43110</v>
      </c>
      <c r="P11" s="15" t="s">
        <v>88</v>
      </c>
      <c r="Q11" s="16">
        <f>SUM(O11+1)</f>
        <v>43111</v>
      </c>
      <c r="R11" s="12" t="s">
        <v>5</v>
      </c>
      <c r="S11" s="16" t="s">
        <v>3</v>
      </c>
      <c r="T11" s="93">
        <f>SUM(G11+3)</f>
        <v>43116</v>
      </c>
    </row>
    <row r="12" spans="1:20" s="119" customFormat="1" ht="30" customHeight="1" thickBot="1">
      <c r="A12" s="74" t="s">
        <v>74</v>
      </c>
      <c r="B12" s="75" t="s">
        <v>99</v>
      </c>
      <c r="C12" s="12" t="s">
        <v>75</v>
      </c>
      <c r="D12" s="13" t="s">
        <v>13</v>
      </c>
      <c r="E12" s="14" t="s">
        <v>111</v>
      </c>
      <c r="F12" s="15" t="s">
        <v>86</v>
      </c>
      <c r="G12" s="16">
        <f>SUM(E12+2)</f>
        <v>43113</v>
      </c>
      <c r="H12" s="16" t="s">
        <v>55</v>
      </c>
      <c r="I12" s="13" t="s">
        <v>13</v>
      </c>
      <c r="J12" s="17">
        <f t="shared" si="0"/>
        <v>43111</v>
      </c>
      <c r="K12" s="15" t="s">
        <v>86</v>
      </c>
      <c r="L12" s="16">
        <f>SUM(J12+1)</f>
        <v>43112</v>
      </c>
      <c r="M12" s="12" t="s">
        <v>56</v>
      </c>
      <c r="N12" s="13" t="s">
        <v>13</v>
      </c>
      <c r="O12" s="18">
        <f>SUM(E12+0)</f>
        <v>43111</v>
      </c>
      <c r="P12" s="15" t="s">
        <v>86</v>
      </c>
      <c r="Q12" s="16">
        <f>SUM(O12+0)</f>
        <v>43111</v>
      </c>
      <c r="R12" s="12" t="s">
        <v>5</v>
      </c>
      <c r="S12" s="16">
        <f>SUM(G12+2)</f>
        <v>43115</v>
      </c>
      <c r="T12" s="93" t="s">
        <v>3</v>
      </c>
    </row>
    <row r="13" spans="1:20" s="119" customFormat="1" ht="30" customHeight="1" thickBot="1">
      <c r="A13" s="76" t="s">
        <v>67</v>
      </c>
      <c r="B13" s="77" t="s">
        <v>125</v>
      </c>
      <c r="C13" s="77" t="s">
        <v>68</v>
      </c>
      <c r="D13" s="78" t="s">
        <v>81</v>
      </c>
      <c r="E13" s="79" t="s">
        <v>103</v>
      </c>
      <c r="F13" s="80" t="s">
        <v>51</v>
      </c>
      <c r="G13" s="81">
        <f>SUM(E13+2)</f>
        <v>43117</v>
      </c>
      <c r="H13" s="81" t="s">
        <v>52</v>
      </c>
      <c r="I13" s="78" t="s">
        <v>81</v>
      </c>
      <c r="J13" s="82">
        <f t="shared" si="0"/>
        <v>43115</v>
      </c>
      <c r="K13" s="80" t="s">
        <v>51</v>
      </c>
      <c r="L13" s="81">
        <f>SUM(G13+1)</f>
        <v>43118</v>
      </c>
      <c r="M13" s="83" t="s">
        <v>53</v>
      </c>
      <c r="N13" s="78"/>
      <c r="O13" s="82">
        <f>SUM(E13+1)</f>
        <v>43116</v>
      </c>
      <c r="P13" s="80" t="s">
        <v>54</v>
      </c>
      <c r="Q13" s="84">
        <f>SUM(O13+3)</f>
        <v>43119</v>
      </c>
      <c r="R13" s="83" t="s">
        <v>4</v>
      </c>
      <c r="S13" s="84">
        <f>SUM(Q13+1)</f>
        <v>43120</v>
      </c>
      <c r="T13" s="85" t="s">
        <v>3</v>
      </c>
    </row>
    <row r="14" spans="1:20" s="119" customFormat="1" ht="30" customHeight="1" thickBot="1">
      <c r="A14" s="74" t="s">
        <v>74</v>
      </c>
      <c r="B14" s="75" t="s">
        <v>102</v>
      </c>
      <c r="C14" s="12" t="s">
        <v>75</v>
      </c>
      <c r="D14" s="13" t="s">
        <v>13</v>
      </c>
      <c r="E14" s="14" t="s">
        <v>104</v>
      </c>
      <c r="F14" s="15" t="s">
        <v>88</v>
      </c>
      <c r="G14" s="16">
        <f>SUM(E14+3)</f>
        <v>43120</v>
      </c>
      <c r="H14" s="16" t="s">
        <v>55</v>
      </c>
      <c r="I14" s="13" t="s">
        <v>13</v>
      </c>
      <c r="J14" s="17">
        <f t="shared" si="0"/>
        <v>43117</v>
      </c>
      <c r="K14" s="15" t="s">
        <v>88</v>
      </c>
      <c r="L14" s="16">
        <f>SUM(J14+2)</f>
        <v>43119</v>
      </c>
      <c r="M14" s="12" t="s">
        <v>56</v>
      </c>
      <c r="N14" s="13" t="s">
        <v>13</v>
      </c>
      <c r="O14" s="18">
        <f>SUM(E14+0)</f>
        <v>43117</v>
      </c>
      <c r="P14" s="15" t="s">
        <v>88</v>
      </c>
      <c r="Q14" s="16">
        <f>SUM(O14+1)</f>
        <v>43118</v>
      </c>
      <c r="R14" s="12" t="s">
        <v>5</v>
      </c>
      <c r="S14" s="16" t="s">
        <v>3</v>
      </c>
      <c r="T14" s="93">
        <f>SUM(G14+3)</f>
        <v>43123</v>
      </c>
    </row>
    <row r="15" spans="1:20" s="109" customFormat="1" ht="30" customHeight="1" thickBot="1">
      <c r="A15" s="74" t="s">
        <v>74</v>
      </c>
      <c r="B15" s="75" t="s">
        <v>102</v>
      </c>
      <c r="C15" s="12" t="s">
        <v>75</v>
      </c>
      <c r="D15" s="13" t="s">
        <v>13</v>
      </c>
      <c r="E15" s="14" t="s">
        <v>108</v>
      </c>
      <c r="F15" s="15" t="s">
        <v>86</v>
      </c>
      <c r="G15" s="16">
        <f>SUM(E15+2)</f>
        <v>43120</v>
      </c>
      <c r="H15" s="16" t="s">
        <v>55</v>
      </c>
      <c r="I15" s="13" t="s">
        <v>13</v>
      </c>
      <c r="J15" s="17">
        <f t="shared" si="0"/>
        <v>43118</v>
      </c>
      <c r="K15" s="15" t="s">
        <v>86</v>
      </c>
      <c r="L15" s="16">
        <f>SUM(J15+1)</f>
        <v>43119</v>
      </c>
      <c r="M15" s="12" t="s">
        <v>56</v>
      </c>
      <c r="N15" s="13" t="s">
        <v>13</v>
      </c>
      <c r="O15" s="18">
        <f>SUM(E15+0)</f>
        <v>43118</v>
      </c>
      <c r="P15" s="15" t="s">
        <v>86</v>
      </c>
      <c r="Q15" s="16">
        <f>SUM(O15+0)</f>
        <v>43118</v>
      </c>
      <c r="R15" s="12" t="s">
        <v>5</v>
      </c>
      <c r="S15" s="16">
        <f>SUM(G15+2)</f>
        <v>43122</v>
      </c>
      <c r="T15" s="93" t="s">
        <v>3</v>
      </c>
    </row>
    <row r="16" spans="1:20" s="119" customFormat="1" ht="30" customHeight="1" thickBot="1">
      <c r="A16" s="76" t="s">
        <v>67</v>
      </c>
      <c r="B16" s="77" t="s">
        <v>126</v>
      </c>
      <c r="C16" s="77" t="s">
        <v>68</v>
      </c>
      <c r="D16" s="78" t="s">
        <v>81</v>
      </c>
      <c r="E16" s="79" t="s">
        <v>106</v>
      </c>
      <c r="F16" s="80" t="s">
        <v>51</v>
      </c>
      <c r="G16" s="81">
        <f>SUM(E16+2)</f>
        <v>43124</v>
      </c>
      <c r="H16" s="81" t="s">
        <v>52</v>
      </c>
      <c r="I16" s="78" t="s">
        <v>81</v>
      </c>
      <c r="J16" s="82">
        <f t="shared" si="0"/>
        <v>43122</v>
      </c>
      <c r="K16" s="80" t="s">
        <v>51</v>
      </c>
      <c r="L16" s="81">
        <f>SUM(G16+1)</f>
        <v>43125</v>
      </c>
      <c r="M16" s="83" t="s">
        <v>53</v>
      </c>
      <c r="N16" s="78"/>
      <c r="O16" s="82">
        <f>SUM(E16+1)</f>
        <v>43123</v>
      </c>
      <c r="P16" s="80" t="s">
        <v>54</v>
      </c>
      <c r="Q16" s="84">
        <f>SUM(O16+3)</f>
        <v>43126</v>
      </c>
      <c r="R16" s="83" t="s">
        <v>4</v>
      </c>
      <c r="S16" s="84">
        <f>SUM(Q16+1)</f>
        <v>43127</v>
      </c>
      <c r="T16" s="85" t="s">
        <v>3</v>
      </c>
    </row>
    <row r="17" spans="1:20" s="109" customFormat="1" ht="30" customHeight="1" thickBot="1">
      <c r="A17" s="74" t="s">
        <v>74</v>
      </c>
      <c r="B17" s="75" t="s">
        <v>105</v>
      </c>
      <c r="C17" s="12" t="s">
        <v>75</v>
      </c>
      <c r="D17" s="13" t="s">
        <v>13</v>
      </c>
      <c r="E17" s="14" t="s">
        <v>107</v>
      </c>
      <c r="F17" s="15" t="s">
        <v>88</v>
      </c>
      <c r="G17" s="16">
        <f>SUM(E17+3)</f>
        <v>43127</v>
      </c>
      <c r="H17" s="16" t="s">
        <v>55</v>
      </c>
      <c r="I17" s="13" t="s">
        <v>13</v>
      </c>
      <c r="J17" s="17">
        <f t="shared" si="0"/>
        <v>43124</v>
      </c>
      <c r="K17" s="15" t="s">
        <v>88</v>
      </c>
      <c r="L17" s="16">
        <f>SUM(J17+2)</f>
        <v>43126</v>
      </c>
      <c r="M17" s="12" t="s">
        <v>56</v>
      </c>
      <c r="N17" s="13" t="s">
        <v>13</v>
      </c>
      <c r="O17" s="18">
        <f>SUM(E17+0)</f>
        <v>43124</v>
      </c>
      <c r="P17" s="15" t="s">
        <v>88</v>
      </c>
      <c r="Q17" s="16">
        <f>SUM(O17+1)</f>
        <v>43125</v>
      </c>
      <c r="R17" s="12" t="s">
        <v>5</v>
      </c>
      <c r="S17" s="16" t="s">
        <v>3</v>
      </c>
      <c r="T17" s="93">
        <f>SUM(G17+3)</f>
        <v>43130</v>
      </c>
    </row>
    <row r="18" spans="1:20" s="109" customFormat="1" ht="30" customHeight="1" thickBot="1">
      <c r="A18" s="74" t="s">
        <v>74</v>
      </c>
      <c r="B18" s="75" t="s">
        <v>105</v>
      </c>
      <c r="C18" s="12" t="s">
        <v>75</v>
      </c>
      <c r="D18" s="13" t="s">
        <v>13</v>
      </c>
      <c r="E18" s="14" t="s">
        <v>109</v>
      </c>
      <c r="F18" s="15" t="s">
        <v>86</v>
      </c>
      <c r="G18" s="16">
        <f>SUM(E18+2)</f>
        <v>43127</v>
      </c>
      <c r="H18" s="16" t="s">
        <v>55</v>
      </c>
      <c r="I18" s="13" t="s">
        <v>13</v>
      </c>
      <c r="J18" s="17">
        <f t="shared" si="0"/>
        <v>43125</v>
      </c>
      <c r="K18" s="15" t="s">
        <v>86</v>
      </c>
      <c r="L18" s="16">
        <f>SUM(J18+1)</f>
        <v>43126</v>
      </c>
      <c r="M18" s="12" t="s">
        <v>56</v>
      </c>
      <c r="N18" s="13" t="s">
        <v>13</v>
      </c>
      <c r="O18" s="18">
        <f>SUM(E18+0)</f>
        <v>43125</v>
      </c>
      <c r="P18" s="15" t="s">
        <v>86</v>
      </c>
      <c r="Q18" s="16">
        <f>SUM(O18+0)</f>
        <v>43125</v>
      </c>
      <c r="R18" s="12" t="s">
        <v>5</v>
      </c>
      <c r="S18" s="16">
        <f>SUM(G18+2)</f>
        <v>43129</v>
      </c>
      <c r="T18" s="93" t="s">
        <v>3</v>
      </c>
    </row>
    <row r="19" spans="1:20" s="109" customFormat="1" ht="30" customHeight="1" thickBot="1">
      <c r="A19" s="118" t="s">
        <v>67</v>
      </c>
      <c r="B19" s="117" t="s">
        <v>128</v>
      </c>
      <c r="C19" s="117" t="s">
        <v>68</v>
      </c>
      <c r="D19" s="126" t="s">
        <v>81</v>
      </c>
      <c r="E19" s="127" t="s">
        <v>110</v>
      </c>
      <c r="F19" s="128" t="s">
        <v>51</v>
      </c>
      <c r="G19" s="129">
        <f>SUM(E19+8)</f>
        <v>43137</v>
      </c>
      <c r="H19" s="129" t="s">
        <v>52</v>
      </c>
      <c r="I19" s="126" t="s">
        <v>81</v>
      </c>
      <c r="J19" s="130">
        <f t="shared" si="0"/>
        <v>43129</v>
      </c>
      <c r="K19" s="128" t="s">
        <v>51</v>
      </c>
      <c r="L19" s="129">
        <f>SUM(G19+1)</f>
        <v>43138</v>
      </c>
      <c r="M19" s="131" t="s">
        <v>53</v>
      </c>
      <c r="N19" s="126"/>
      <c r="O19" s="130">
        <f>SUM(E19+1)</f>
        <v>43130</v>
      </c>
      <c r="P19" s="128" t="s">
        <v>54</v>
      </c>
      <c r="Q19" s="121">
        <f>SUM(O19+9)</f>
        <v>43139</v>
      </c>
      <c r="R19" s="131" t="s">
        <v>4</v>
      </c>
      <c r="S19" s="121">
        <f>SUM(Q19+2)</f>
        <v>43141</v>
      </c>
      <c r="T19" s="85" t="s">
        <v>3</v>
      </c>
    </row>
    <row r="20" spans="1:20" s="119" customFormat="1" ht="30" customHeight="1" thickBot="1">
      <c r="A20" s="74" t="s">
        <v>74</v>
      </c>
      <c r="B20" s="75" t="s">
        <v>129</v>
      </c>
      <c r="C20" s="12" t="s">
        <v>75</v>
      </c>
      <c r="D20" s="13" t="s">
        <v>13</v>
      </c>
      <c r="E20" s="14" t="s">
        <v>131</v>
      </c>
      <c r="F20" s="15" t="s">
        <v>132</v>
      </c>
      <c r="G20" s="16">
        <f>SUM(E20+1)</f>
        <v>43133</v>
      </c>
      <c r="H20" s="16" t="s">
        <v>55</v>
      </c>
      <c r="I20" s="13" t="s">
        <v>13</v>
      </c>
      <c r="J20" s="17">
        <f>SUM(E20+0)</f>
        <v>43132</v>
      </c>
      <c r="K20" s="15" t="s">
        <v>132</v>
      </c>
      <c r="L20" s="16">
        <f>SUM(J20+2)</f>
        <v>43134</v>
      </c>
      <c r="M20" s="12" t="s">
        <v>56</v>
      </c>
      <c r="N20" s="13" t="s">
        <v>13</v>
      </c>
      <c r="O20" s="18">
        <f>SUM(E20+0)</f>
        <v>43132</v>
      </c>
      <c r="P20" s="15" t="s">
        <v>133</v>
      </c>
      <c r="Q20" s="16">
        <f>SUM(O20+3)</f>
        <v>43135</v>
      </c>
      <c r="R20" s="12" t="s">
        <v>5</v>
      </c>
      <c r="S20" s="16">
        <f>SUM(G20+10)</f>
        <v>43143</v>
      </c>
      <c r="T20" s="93" t="s">
        <v>130</v>
      </c>
    </row>
    <row r="21" spans="1:20" s="119" customFormat="1" ht="30" customHeight="1" thickBot="1">
      <c r="A21" s="76" t="s">
        <v>67</v>
      </c>
      <c r="B21" s="77" t="s">
        <v>134</v>
      </c>
      <c r="C21" s="77" t="s">
        <v>68</v>
      </c>
      <c r="D21" s="78" t="s">
        <v>81</v>
      </c>
      <c r="E21" s="79" t="s">
        <v>135</v>
      </c>
      <c r="F21" s="80" t="s">
        <v>51</v>
      </c>
      <c r="G21" s="81">
        <f>SUM(E21+2)</f>
        <v>43145</v>
      </c>
      <c r="H21" s="81" t="s">
        <v>52</v>
      </c>
      <c r="I21" s="78" t="s">
        <v>81</v>
      </c>
      <c r="J21" s="82">
        <f aca="true" t="shared" si="1" ref="J21:J27">SUM(E21+0)</f>
        <v>43143</v>
      </c>
      <c r="K21" s="80" t="s">
        <v>51</v>
      </c>
      <c r="L21" s="81">
        <f>SUM(G21+1)</f>
        <v>43146</v>
      </c>
      <c r="M21" s="83" t="s">
        <v>53</v>
      </c>
      <c r="N21" s="78"/>
      <c r="O21" s="82">
        <f>SUM(E21+1)</f>
        <v>43144</v>
      </c>
      <c r="P21" s="80" t="s">
        <v>54</v>
      </c>
      <c r="Q21" s="84">
        <f>SUM(O21+3)</f>
        <v>43147</v>
      </c>
      <c r="R21" s="83" t="s">
        <v>4</v>
      </c>
      <c r="S21" s="84">
        <f>SUM(Q21+1)</f>
        <v>43148</v>
      </c>
      <c r="T21" s="85" t="s">
        <v>3</v>
      </c>
    </row>
    <row r="22" spans="1:20" s="119" customFormat="1" ht="30" customHeight="1" thickBot="1">
      <c r="A22" s="74" t="s">
        <v>74</v>
      </c>
      <c r="B22" s="75" t="s">
        <v>136</v>
      </c>
      <c r="C22" s="12" t="s">
        <v>75</v>
      </c>
      <c r="D22" s="13" t="s">
        <v>13</v>
      </c>
      <c r="E22" s="14" t="s">
        <v>137</v>
      </c>
      <c r="F22" s="15" t="s">
        <v>88</v>
      </c>
      <c r="G22" s="16">
        <f>SUM(E22+3)</f>
        <v>43148</v>
      </c>
      <c r="H22" s="16" t="s">
        <v>55</v>
      </c>
      <c r="I22" s="13" t="s">
        <v>13</v>
      </c>
      <c r="J22" s="17">
        <f t="shared" si="1"/>
        <v>43145</v>
      </c>
      <c r="K22" s="15" t="s">
        <v>88</v>
      </c>
      <c r="L22" s="16">
        <f>SUM(J22+2)</f>
        <v>43147</v>
      </c>
      <c r="M22" s="12" t="s">
        <v>56</v>
      </c>
      <c r="N22" s="13" t="s">
        <v>13</v>
      </c>
      <c r="O22" s="18">
        <f>SUM(E22+0)</f>
        <v>43145</v>
      </c>
      <c r="P22" s="15" t="s">
        <v>88</v>
      </c>
      <c r="Q22" s="16">
        <f>SUM(O22+1)</f>
        <v>43146</v>
      </c>
      <c r="R22" s="12" t="s">
        <v>5</v>
      </c>
      <c r="S22" s="16" t="s">
        <v>3</v>
      </c>
      <c r="T22" s="93">
        <f>SUM(G22+3)</f>
        <v>43151</v>
      </c>
    </row>
    <row r="23" spans="1:20" s="119" customFormat="1" ht="30" customHeight="1" thickBot="1">
      <c r="A23" s="74" t="s">
        <v>74</v>
      </c>
      <c r="B23" s="75" t="s">
        <v>136</v>
      </c>
      <c r="C23" s="12" t="s">
        <v>75</v>
      </c>
      <c r="D23" s="13" t="s">
        <v>13</v>
      </c>
      <c r="E23" s="14" t="s">
        <v>138</v>
      </c>
      <c r="F23" s="15" t="s">
        <v>86</v>
      </c>
      <c r="G23" s="16">
        <f>SUM(E23+2)</f>
        <v>43148</v>
      </c>
      <c r="H23" s="16" t="s">
        <v>55</v>
      </c>
      <c r="I23" s="13" t="s">
        <v>13</v>
      </c>
      <c r="J23" s="17">
        <f t="shared" si="1"/>
        <v>43146</v>
      </c>
      <c r="K23" s="15" t="s">
        <v>86</v>
      </c>
      <c r="L23" s="16">
        <f>SUM(J23+1)</f>
        <v>43147</v>
      </c>
      <c r="M23" s="12" t="s">
        <v>56</v>
      </c>
      <c r="N23" s="13" t="s">
        <v>13</v>
      </c>
      <c r="O23" s="18">
        <f>SUM(E23+0)</f>
        <v>43146</v>
      </c>
      <c r="P23" s="15" t="s">
        <v>86</v>
      </c>
      <c r="Q23" s="16">
        <f>SUM(O23+0)</f>
        <v>43146</v>
      </c>
      <c r="R23" s="12" t="s">
        <v>5</v>
      </c>
      <c r="S23" s="16">
        <f>SUM(G23+2)</f>
        <v>43150</v>
      </c>
      <c r="T23" s="93" t="s">
        <v>3</v>
      </c>
    </row>
    <row r="24" spans="1:20" s="119" customFormat="1" ht="30" customHeight="1" thickBot="1">
      <c r="A24" s="76" t="s">
        <v>67</v>
      </c>
      <c r="B24" s="77" t="s">
        <v>139</v>
      </c>
      <c r="C24" s="77" t="s">
        <v>68</v>
      </c>
      <c r="D24" s="78" t="s">
        <v>81</v>
      </c>
      <c r="E24" s="79" t="s">
        <v>140</v>
      </c>
      <c r="F24" s="80" t="s">
        <v>51</v>
      </c>
      <c r="G24" s="81">
        <f>SUM(E24+2)</f>
        <v>43152</v>
      </c>
      <c r="H24" s="81" t="s">
        <v>52</v>
      </c>
      <c r="I24" s="78" t="s">
        <v>81</v>
      </c>
      <c r="J24" s="82">
        <f t="shared" si="1"/>
        <v>43150</v>
      </c>
      <c r="K24" s="80" t="s">
        <v>51</v>
      </c>
      <c r="L24" s="81">
        <f>SUM(G24+1)</f>
        <v>43153</v>
      </c>
      <c r="M24" s="83" t="s">
        <v>53</v>
      </c>
      <c r="N24" s="78"/>
      <c r="O24" s="82">
        <f>SUM(E24+1)</f>
        <v>43151</v>
      </c>
      <c r="P24" s="80" t="s">
        <v>54</v>
      </c>
      <c r="Q24" s="84">
        <f>SUM(O24+3)</f>
        <v>43154</v>
      </c>
      <c r="R24" s="83" t="s">
        <v>4</v>
      </c>
      <c r="S24" s="84">
        <f>SUM(Q24+1)</f>
        <v>43155</v>
      </c>
      <c r="T24" s="85" t="s">
        <v>3</v>
      </c>
    </row>
    <row r="25" spans="1:20" s="119" customFormat="1" ht="30" customHeight="1" thickBot="1">
      <c r="A25" s="74" t="s">
        <v>74</v>
      </c>
      <c r="B25" s="75" t="s">
        <v>141</v>
      </c>
      <c r="C25" s="12" t="s">
        <v>75</v>
      </c>
      <c r="D25" s="13" t="s">
        <v>13</v>
      </c>
      <c r="E25" s="14" t="s">
        <v>143</v>
      </c>
      <c r="F25" s="15" t="s">
        <v>88</v>
      </c>
      <c r="G25" s="16">
        <f>SUM(E25+3)</f>
        <v>43155</v>
      </c>
      <c r="H25" s="16" t="s">
        <v>55</v>
      </c>
      <c r="I25" s="13" t="s">
        <v>13</v>
      </c>
      <c r="J25" s="17">
        <f t="shared" si="1"/>
        <v>43152</v>
      </c>
      <c r="K25" s="15" t="s">
        <v>88</v>
      </c>
      <c r="L25" s="16">
        <f>SUM(J25+2)</f>
        <v>43154</v>
      </c>
      <c r="M25" s="12" t="s">
        <v>56</v>
      </c>
      <c r="N25" s="13" t="s">
        <v>13</v>
      </c>
      <c r="O25" s="18">
        <f>SUM(E25+0)</f>
        <v>43152</v>
      </c>
      <c r="P25" s="15" t="s">
        <v>88</v>
      </c>
      <c r="Q25" s="16">
        <f>SUM(O25+1)</f>
        <v>43153</v>
      </c>
      <c r="R25" s="12" t="s">
        <v>5</v>
      </c>
      <c r="S25" s="16" t="s">
        <v>3</v>
      </c>
      <c r="T25" s="93">
        <f>SUM(G25+3)</f>
        <v>43158</v>
      </c>
    </row>
    <row r="26" spans="1:20" s="119" customFormat="1" ht="30" customHeight="1" thickBot="1">
      <c r="A26" s="74" t="s">
        <v>74</v>
      </c>
      <c r="B26" s="75" t="s">
        <v>141</v>
      </c>
      <c r="C26" s="12" t="s">
        <v>75</v>
      </c>
      <c r="D26" s="13" t="s">
        <v>13</v>
      </c>
      <c r="E26" s="14" t="s">
        <v>142</v>
      </c>
      <c r="F26" s="15" t="s">
        <v>86</v>
      </c>
      <c r="G26" s="16">
        <f>SUM(E26+2)</f>
        <v>43155</v>
      </c>
      <c r="H26" s="16" t="s">
        <v>55</v>
      </c>
      <c r="I26" s="13" t="s">
        <v>13</v>
      </c>
      <c r="J26" s="17">
        <f t="shared" si="1"/>
        <v>43153</v>
      </c>
      <c r="K26" s="15" t="s">
        <v>86</v>
      </c>
      <c r="L26" s="16">
        <f>SUM(J26+1)</f>
        <v>43154</v>
      </c>
      <c r="M26" s="12" t="s">
        <v>56</v>
      </c>
      <c r="N26" s="13" t="s">
        <v>13</v>
      </c>
      <c r="O26" s="18">
        <f>SUM(E26+0)</f>
        <v>43153</v>
      </c>
      <c r="P26" s="15" t="s">
        <v>86</v>
      </c>
      <c r="Q26" s="16">
        <f>SUM(O26+0)</f>
        <v>43153</v>
      </c>
      <c r="R26" s="12" t="s">
        <v>5</v>
      </c>
      <c r="S26" s="16">
        <f>SUM(G26+2)</f>
        <v>43157</v>
      </c>
      <c r="T26" s="93" t="s">
        <v>3</v>
      </c>
    </row>
    <row r="27" spans="1:20" s="119" customFormat="1" ht="30" customHeight="1" thickBot="1">
      <c r="A27" s="120" t="s">
        <v>67</v>
      </c>
      <c r="B27" s="104" t="s">
        <v>144</v>
      </c>
      <c r="C27" s="104" t="s">
        <v>68</v>
      </c>
      <c r="D27" s="112" t="s">
        <v>81</v>
      </c>
      <c r="E27" s="113" t="s">
        <v>145</v>
      </c>
      <c r="F27" s="114" t="s">
        <v>51</v>
      </c>
      <c r="G27" s="96">
        <f>SUM(E27+2)</f>
        <v>43159</v>
      </c>
      <c r="H27" s="96" t="s">
        <v>52</v>
      </c>
      <c r="I27" s="112" t="s">
        <v>81</v>
      </c>
      <c r="J27" s="105">
        <f t="shared" si="1"/>
        <v>43157</v>
      </c>
      <c r="K27" s="114" t="s">
        <v>51</v>
      </c>
      <c r="L27" s="96">
        <f>SUM(G27+1)</f>
        <v>43160</v>
      </c>
      <c r="M27" s="115" t="s">
        <v>53</v>
      </c>
      <c r="N27" s="112"/>
      <c r="O27" s="105">
        <f>SUM(E27+1)</f>
        <v>43158</v>
      </c>
      <c r="P27" s="114" t="s">
        <v>54</v>
      </c>
      <c r="Q27" s="116">
        <f>SUM(O27+3)</f>
        <v>43161</v>
      </c>
      <c r="R27" s="115" t="s">
        <v>4</v>
      </c>
      <c r="S27" s="116">
        <f>SUM(Q27+1)</f>
        <v>43162</v>
      </c>
      <c r="T27" s="97" t="s">
        <v>3</v>
      </c>
    </row>
    <row r="28" spans="1:23" ht="16.5" thickTop="1">
      <c r="A28" s="147" t="s">
        <v>25</v>
      </c>
      <c r="B28" s="142"/>
      <c r="C28" s="142"/>
      <c r="D28" s="142"/>
      <c r="E28" s="142"/>
      <c r="F28" s="142"/>
      <c r="G28" s="142"/>
      <c r="H28" s="109"/>
      <c r="I28" s="43"/>
      <c r="J28" s="140" t="s">
        <v>46</v>
      </c>
      <c r="K28" s="141"/>
      <c r="L28" s="141"/>
      <c r="M28" s="141"/>
      <c r="N28" s="141"/>
      <c r="O28" s="142"/>
      <c r="P28" s="142"/>
      <c r="Q28" s="142"/>
      <c r="R28" s="142"/>
      <c r="S28" s="142"/>
      <c r="T28" s="44"/>
      <c r="U28" s="50"/>
      <c r="V28" s="44"/>
      <c r="W28" s="23"/>
    </row>
    <row r="29" spans="1:23" ht="15.75">
      <c r="A29" s="111" t="s">
        <v>44</v>
      </c>
      <c r="B29" s="44"/>
      <c r="C29" s="44"/>
      <c r="D29" s="45"/>
      <c r="E29" s="5"/>
      <c r="F29" s="33"/>
      <c r="G29" s="5"/>
      <c r="H29" s="5"/>
      <c r="I29" s="45"/>
      <c r="J29" s="107" t="s">
        <v>47</v>
      </c>
      <c r="K29" s="46"/>
      <c r="L29" s="108"/>
      <c r="M29" s="108"/>
      <c r="N29" s="45"/>
      <c r="O29" s="107"/>
      <c r="P29" s="46"/>
      <c r="Q29" s="108"/>
      <c r="R29" s="108"/>
      <c r="S29" s="108"/>
      <c r="T29" s="44"/>
      <c r="U29" s="50"/>
      <c r="V29" s="44"/>
      <c r="W29" s="23"/>
    </row>
    <row r="30" spans="1:23" ht="15.75">
      <c r="A30" s="111" t="s">
        <v>45</v>
      </c>
      <c r="B30" s="44"/>
      <c r="C30" s="44"/>
      <c r="D30" s="45"/>
      <c r="E30" s="5"/>
      <c r="F30" s="33"/>
      <c r="G30" s="5"/>
      <c r="H30" s="5"/>
      <c r="I30" s="45"/>
      <c r="J30" s="146" t="s">
        <v>48</v>
      </c>
      <c r="K30" s="145"/>
      <c r="L30" s="145"/>
      <c r="M30" s="145"/>
      <c r="N30" s="145"/>
      <c r="O30" s="145"/>
      <c r="P30" s="145"/>
      <c r="Q30" s="145"/>
      <c r="R30" s="145"/>
      <c r="S30" s="145"/>
      <c r="T30" s="44"/>
      <c r="U30" s="50"/>
      <c r="V30" s="44"/>
      <c r="W30" s="23"/>
    </row>
    <row r="31" spans="1:23" ht="15.75">
      <c r="A31" s="111" t="s">
        <v>26</v>
      </c>
      <c r="B31" s="44"/>
      <c r="C31" s="44"/>
      <c r="D31" s="45"/>
      <c r="E31" s="5"/>
      <c r="F31" s="33"/>
      <c r="G31" s="5"/>
      <c r="H31" s="5"/>
      <c r="I31" s="45"/>
      <c r="J31" s="111" t="s">
        <v>49</v>
      </c>
      <c r="K31" s="37"/>
      <c r="L31" s="111"/>
      <c r="M31" s="111"/>
      <c r="N31" s="45"/>
      <c r="O31" s="111"/>
      <c r="P31" s="37"/>
      <c r="Q31" s="111"/>
      <c r="R31" s="111"/>
      <c r="S31" s="111"/>
      <c r="T31" s="44"/>
      <c r="U31" s="50"/>
      <c r="V31" s="44"/>
      <c r="W31" s="23"/>
    </row>
    <row r="32" spans="1:22" ht="15.75">
      <c r="A32" s="111" t="s">
        <v>1</v>
      </c>
      <c r="B32" s="44"/>
      <c r="C32" s="44"/>
      <c r="D32" s="45"/>
      <c r="E32" s="5"/>
      <c r="F32" s="33"/>
      <c r="G32" s="5"/>
      <c r="H32" s="5"/>
      <c r="I32" s="45"/>
      <c r="J32" s="143" t="s">
        <v>50</v>
      </c>
      <c r="K32" s="144"/>
      <c r="L32" s="144"/>
      <c r="M32" s="144"/>
      <c r="N32" s="144"/>
      <c r="O32" s="144"/>
      <c r="P32" s="144"/>
      <c r="Q32" s="145"/>
      <c r="R32" s="145"/>
      <c r="S32" s="145"/>
      <c r="T32" s="44"/>
      <c r="U32" s="50"/>
      <c r="V32" s="44"/>
    </row>
    <row r="33" spans="1:22" ht="15.75">
      <c r="A33" s="111" t="s">
        <v>27</v>
      </c>
      <c r="B33" s="44"/>
      <c r="C33" s="44"/>
      <c r="D33" s="45"/>
      <c r="E33" s="5"/>
      <c r="F33" s="33"/>
      <c r="G33" s="5"/>
      <c r="H33" s="5"/>
      <c r="I33" s="45"/>
      <c r="J33" s="111"/>
      <c r="L33" s="47" t="s">
        <v>28</v>
      </c>
      <c r="M33" s="111"/>
      <c r="N33" s="45"/>
      <c r="O33" s="111"/>
      <c r="Q33" s="111"/>
      <c r="R33" s="111"/>
      <c r="S33" s="111"/>
      <c r="T33" s="44"/>
      <c r="U33" s="50"/>
      <c r="V33" s="44"/>
    </row>
    <row r="34" spans="1:19" ht="15">
      <c r="A34" s="44"/>
      <c r="B34" s="44"/>
      <c r="C34" s="44"/>
      <c r="D34" s="45"/>
      <c r="E34" s="5"/>
      <c r="F34" s="33"/>
      <c r="G34" s="5"/>
      <c r="H34" s="5"/>
      <c r="I34" s="45"/>
      <c r="J34" s="44"/>
      <c r="K34" s="37"/>
      <c r="M34" s="44"/>
      <c r="N34" s="45"/>
      <c r="O34" s="44"/>
      <c r="P34" s="37"/>
      <c r="Q34" s="44"/>
      <c r="R34" s="44"/>
      <c r="S34" s="44"/>
    </row>
  </sheetData>
  <sheetProtection/>
  <mergeCells count="13">
    <mergeCell ref="D5:H5"/>
    <mergeCell ref="I5:M5"/>
    <mergeCell ref="O5:R5"/>
    <mergeCell ref="D6:F6"/>
    <mergeCell ref="I6:K6"/>
    <mergeCell ref="S5:S6"/>
    <mergeCell ref="T5:T6"/>
    <mergeCell ref="J28:S28"/>
    <mergeCell ref="J32:S32"/>
    <mergeCell ref="J30:S30"/>
    <mergeCell ref="A28:G28"/>
    <mergeCell ref="A5:A6"/>
    <mergeCell ref="B5:B6"/>
  </mergeCells>
  <printOptions/>
  <pageMargins left="0.2362204724409449" right="0.2362204724409449" top="0.3937007874015748" bottom="0.1968503937007874" header="0.31496062992125984" footer="0.3149606299212598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22"/>
  <sheetViews>
    <sheetView tabSelected="1" zoomScalePageLayoutView="0" workbookViewId="0" topLeftCell="A4">
      <selection activeCell="K11" sqref="K11"/>
    </sheetView>
  </sheetViews>
  <sheetFormatPr defaultColWidth="9.00390625" defaultRowHeight="15.75"/>
  <cols>
    <col min="1" max="1" width="22.25390625" style="123" customWidth="1"/>
    <col min="2" max="3" width="9.00390625" style="123" customWidth="1"/>
    <col min="4" max="4" width="2.375" style="123" customWidth="1"/>
    <col min="5" max="5" width="5.625" style="122" customWidth="1"/>
    <col min="6" max="6" width="4.25390625" style="73" customWidth="1"/>
    <col min="7" max="7" width="7.625" style="123" customWidth="1"/>
    <col min="8" max="8" width="7.375" style="123" customWidth="1"/>
    <col min="9" max="9" width="2.375" style="123" customWidth="1"/>
    <col min="10" max="10" width="6.75390625" style="122" customWidth="1"/>
    <col min="11" max="11" width="4.125" style="73" customWidth="1"/>
    <col min="12" max="12" width="8.375" style="123" customWidth="1"/>
    <col min="13" max="13" width="8.125" style="123" customWidth="1"/>
    <col min="14" max="14" width="2.375" style="123" customWidth="1"/>
    <col min="15" max="15" width="6.75390625" style="122" customWidth="1"/>
    <col min="16" max="16" width="4.25390625" style="73" customWidth="1"/>
    <col min="17" max="18" width="9.00390625" style="123" customWidth="1"/>
    <col min="19" max="19" width="11.125" style="123" customWidth="1"/>
    <col min="20" max="16384" width="9.00390625" style="123" customWidth="1"/>
  </cols>
  <sheetData>
    <row r="1" spans="1:24" ht="45">
      <c r="A1" s="22" t="s">
        <v>7</v>
      </c>
      <c r="B1" s="51"/>
      <c r="C1" s="23"/>
      <c r="D1" s="1"/>
      <c r="E1" s="52"/>
      <c r="F1" s="53"/>
      <c r="G1" s="23"/>
      <c r="H1" s="54" t="s">
        <v>41</v>
      </c>
      <c r="I1" s="1"/>
      <c r="J1" s="52"/>
      <c r="K1" s="55"/>
      <c r="L1" s="56" t="s">
        <v>59</v>
      </c>
      <c r="M1" s="23"/>
      <c r="N1" s="1"/>
      <c r="O1" s="52"/>
      <c r="P1" s="53"/>
      <c r="Q1" s="23"/>
      <c r="R1" s="23"/>
      <c r="S1" s="23"/>
      <c r="T1" s="23"/>
      <c r="U1" s="23"/>
      <c r="V1" s="23"/>
      <c r="W1" s="23"/>
      <c r="X1" s="23"/>
    </row>
    <row r="2" spans="1:24" ht="21.75" customHeight="1">
      <c r="A2" s="31"/>
      <c r="B2" s="32" t="s">
        <v>0</v>
      </c>
      <c r="C2" s="23"/>
      <c r="D2" s="2"/>
      <c r="E2" s="57"/>
      <c r="F2" s="5"/>
      <c r="G2" s="32"/>
      <c r="H2" s="51"/>
      <c r="I2" s="2"/>
      <c r="J2" s="57"/>
      <c r="K2" s="5"/>
      <c r="L2" s="32" t="s">
        <v>58</v>
      </c>
      <c r="M2" s="32"/>
      <c r="N2" s="2"/>
      <c r="O2" s="57"/>
      <c r="P2" s="5"/>
      <c r="Q2" s="32"/>
      <c r="R2" s="23"/>
      <c r="S2" s="23"/>
      <c r="T2" s="51"/>
      <c r="U2" s="23"/>
      <c r="V2" s="23"/>
      <c r="W2" s="23"/>
      <c r="X2" s="23"/>
    </row>
    <row r="3" spans="1:24" ht="5.25" customHeight="1">
      <c r="A3" s="31"/>
      <c r="B3" s="32"/>
      <c r="C3" s="23"/>
      <c r="D3" s="2"/>
      <c r="E3" s="57"/>
      <c r="F3" s="5"/>
      <c r="G3" s="32"/>
      <c r="H3" s="51"/>
      <c r="I3" s="2"/>
      <c r="J3" s="57"/>
      <c r="K3" s="5"/>
      <c r="L3" s="32"/>
      <c r="M3" s="32"/>
      <c r="N3" s="2"/>
      <c r="O3" s="57"/>
      <c r="P3" s="5"/>
      <c r="Q3" s="32"/>
      <c r="R3" s="23"/>
      <c r="S3" s="23"/>
      <c r="T3" s="51"/>
      <c r="U3" s="23"/>
      <c r="V3" s="23"/>
      <c r="W3" s="23"/>
      <c r="X3" s="23"/>
    </row>
    <row r="4" spans="1:24" ht="17.25" thickBot="1">
      <c r="A4" s="19" t="s">
        <v>60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8"/>
      <c r="R4" s="41" t="s">
        <v>146</v>
      </c>
      <c r="S4" s="51"/>
      <c r="T4" s="51"/>
      <c r="U4" s="51"/>
      <c r="V4" s="51"/>
      <c r="W4" s="51"/>
      <c r="X4" s="51"/>
    </row>
    <row r="5" spans="1:24" ht="18" thickBot="1" thickTop="1">
      <c r="A5" s="159" t="s">
        <v>34</v>
      </c>
      <c r="B5" s="161" t="s">
        <v>35</v>
      </c>
      <c r="C5" s="124" t="s">
        <v>29</v>
      </c>
      <c r="D5" s="163" t="s">
        <v>61</v>
      </c>
      <c r="E5" s="164"/>
      <c r="F5" s="164"/>
      <c r="G5" s="164"/>
      <c r="H5" s="165"/>
      <c r="I5" s="166" t="s">
        <v>62</v>
      </c>
      <c r="J5" s="167"/>
      <c r="K5" s="167"/>
      <c r="L5" s="167"/>
      <c r="M5" s="168"/>
      <c r="N5" s="166" t="s">
        <v>82</v>
      </c>
      <c r="O5" s="164"/>
      <c r="P5" s="164"/>
      <c r="Q5" s="164"/>
      <c r="R5" s="165"/>
      <c r="S5" s="59" t="s">
        <v>36</v>
      </c>
      <c r="T5" s="51"/>
      <c r="U5" s="51"/>
      <c r="V5" s="51"/>
      <c r="W5" s="51"/>
      <c r="X5" s="51"/>
    </row>
    <row r="6" spans="1:24" ht="17.25" thickBot="1">
      <c r="A6" s="160"/>
      <c r="B6" s="162"/>
      <c r="C6" s="63" t="s">
        <v>30</v>
      </c>
      <c r="D6" s="60"/>
      <c r="E6" s="61" t="s">
        <v>31</v>
      </c>
      <c r="F6" s="62"/>
      <c r="G6" s="63" t="s">
        <v>32</v>
      </c>
      <c r="H6" s="125" t="s">
        <v>33</v>
      </c>
      <c r="I6" s="60"/>
      <c r="J6" s="61" t="s">
        <v>31</v>
      </c>
      <c r="K6" s="62"/>
      <c r="L6" s="125" t="s">
        <v>32</v>
      </c>
      <c r="M6" s="125" t="s">
        <v>33</v>
      </c>
      <c r="N6" s="60"/>
      <c r="O6" s="61" t="s">
        <v>31</v>
      </c>
      <c r="P6" s="62"/>
      <c r="Q6" s="63" t="s">
        <v>32</v>
      </c>
      <c r="R6" s="125" t="s">
        <v>33</v>
      </c>
      <c r="S6" s="64" t="s">
        <v>37</v>
      </c>
      <c r="T6" s="51"/>
      <c r="U6" s="51"/>
      <c r="V6" s="51"/>
      <c r="W6" s="51"/>
      <c r="X6" s="51"/>
    </row>
    <row r="7" spans="1:24" ht="17.25" thickBot="1">
      <c r="A7" s="95" t="s">
        <v>89</v>
      </c>
      <c r="B7" s="77" t="s">
        <v>114</v>
      </c>
      <c r="C7" s="87" t="s">
        <v>90</v>
      </c>
      <c r="D7" s="88" t="s">
        <v>69</v>
      </c>
      <c r="E7" s="89">
        <v>43467</v>
      </c>
      <c r="F7" s="90" t="s">
        <v>115</v>
      </c>
      <c r="G7" s="81">
        <f>SUM(E7+4)</f>
        <v>43471</v>
      </c>
      <c r="H7" s="91" t="s">
        <v>71</v>
      </c>
      <c r="I7" s="88" t="s">
        <v>63</v>
      </c>
      <c r="J7" s="82">
        <v>43104</v>
      </c>
      <c r="K7" s="90" t="s">
        <v>113</v>
      </c>
      <c r="L7" s="81">
        <f>SUM(J7+1)</f>
        <v>43105</v>
      </c>
      <c r="M7" s="92" t="s">
        <v>66</v>
      </c>
      <c r="N7" s="88" t="s">
        <v>63</v>
      </c>
      <c r="O7" s="82">
        <f aca="true" t="shared" si="0" ref="O7:O14">SUM(J7+0)</f>
        <v>43104</v>
      </c>
      <c r="P7" s="90" t="s">
        <v>113</v>
      </c>
      <c r="Q7" s="81">
        <f>SUM(J7+2)</f>
        <v>43106</v>
      </c>
      <c r="R7" s="92" t="s">
        <v>6</v>
      </c>
      <c r="S7" s="85">
        <f aca="true" t="shared" si="1" ref="S7:S14">SUM(L7+4)</f>
        <v>43109</v>
      </c>
      <c r="T7" s="51"/>
      <c r="U7" s="51"/>
      <c r="V7" s="51"/>
      <c r="W7" s="51"/>
      <c r="X7" s="51"/>
    </row>
    <row r="8" spans="1:24" ht="17.25" thickBot="1">
      <c r="A8" s="95" t="s">
        <v>84</v>
      </c>
      <c r="B8" s="77" t="s">
        <v>116</v>
      </c>
      <c r="C8" s="87" t="s">
        <v>91</v>
      </c>
      <c r="D8" s="88"/>
      <c r="E8" s="89">
        <v>43473</v>
      </c>
      <c r="F8" s="90" t="s">
        <v>117</v>
      </c>
      <c r="G8" s="81">
        <f aca="true" t="shared" si="2" ref="G8:G14">SUM(E8+5)</f>
        <v>43478</v>
      </c>
      <c r="H8" s="91" t="s">
        <v>71</v>
      </c>
      <c r="I8" s="88" t="s">
        <v>63</v>
      </c>
      <c r="J8" s="82">
        <v>43476</v>
      </c>
      <c r="K8" s="90" t="s">
        <v>113</v>
      </c>
      <c r="L8" s="81">
        <f>SUM(J8+1)</f>
        <v>43477</v>
      </c>
      <c r="M8" s="92" t="s">
        <v>66</v>
      </c>
      <c r="N8" s="88" t="s">
        <v>63</v>
      </c>
      <c r="O8" s="82">
        <f t="shared" si="0"/>
        <v>43476</v>
      </c>
      <c r="P8" s="90" t="s">
        <v>113</v>
      </c>
      <c r="Q8" s="81">
        <f>SUM(J8+2)</f>
        <v>43478</v>
      </c>
      <c r="R8" s="92" t="s">
        <v>6</v>
      </c>
      <c r="S8" s="85">
        <f t="shared" si="1"/>
        <v>43481</v>
      </c>
      <c r="T8" s="51"/>
      <c r="U8" s="51"/>
      <c r="V8" s="51"/>
      <c r="W8" s="51"/>
      <c r="X8" s="51"/>
    </row>
    <row r="9" spans="1:24" s="94" customFormat="1" ht="17.25" thickBot="1">
      <c r="A9" s="86" t="s">
        <v>77</v>
      </c>
      <c r="B9" s="77" t="s">
        <v>118</v>
      </c>
      <c r="C9" s="87" t="s">
        <v>78</v>
      </c>
      <c r="D9" s="88"/>
      <c r="E9" s="89">
        <v>43115</v>
      </c>
      <c r="F9" s="90" t="s">
        <v>70</v>
      </c>
      <c r="G9" s="81">
        <f t="shared" si="2"/>
        <v>43120</v>
      </c>
      <c r="H9" s="91" t="s">
        <v>71</v>
      </c>
      <c r="I9" s="88" t="s">
        <v>63</v>
      </c>
      <c r="J9" s="82">
        <v>43483</v>
      </c>
      <c r="K9" s="90" t="s">
        <v>76</v>
      </c>
      <c r="L9" s="81">
        <f>SUM(J9+1)</f>
        <v>43484</v>
      </c>
      <c r="M9" s="92" t="s">
        <v>66</v>
      </c>
      <c r="N9" s="88" t="s">
        <v>63</v>
      </c>
      <c r="O9" s="82">
        <f t="shared" si="0"/>
        <v>43483</v>
      </c>
      <c r="P9" s="90" t="s">
        <v>76</v>
      </c>
      <c r="Q9" s="81">
        <f>SUM(J9+2)</f>
        <v>43485</v>
      </c>
      <c r="R9" s="92" t="s">
        <v>6</v>
      </c>
      <c r="S9" s="85">
        <f t="shared" si="1"/>
        <v>43488</v>
      </c>
      <c r="T9" s="51"/>
      <c r="U9" s="51"/>
      <c r="V9" s="51"/>
      <c r="W9" s="51"/>
      <c r="X9" s="51"/>
    </row>
    <row r="10" spans="1:24" s="94" customFormat="1" ht="17.25" thickBot="1">
      <c r="A10" s="86" t="s">
        <v>92</v>
      </c>
      <c r="B10" s="77" t="s">
        <v>119</v>
      </c>
      <c r="C10" s="87" t="s">
        <v>93</v>
      </c>
      <c r="D10" s="88"/>
      <c r="E10" s="89">
        <v>43487</v>
      </c>
      <c r="F10" s="90" t="s">
        <v>70</v>
      </c>
      <c r="G10" s="81">
        <f t="shared" si="2"/>
        <v>43492</v>
      </c>
      <c r="H10" s="91" t="s">
        <v>71</v>
      </c>
      <c r="I10" s="88" t="s">
        <v>63</v>
      </c>
      <c r="J10" s="82">
        <v>43490</v>
      </c>
      <c r="K10" s="90" t="s">
        <v>76</v>
      </c>
      <c r="L10" s="81">
        <f>SUM(J10+1)</f>
        <v>43491</v>
      </c>
      <c r="M10" s="92" t="s">
        <v>66</v>
      </c>
      <c r="N10" s="88" t="s">
        <v>63</v>
      </c>
      <c r="O10" s="82">
        <f t="shared" si="0"/>
        <v>43490</v>
      </c>
      <c r="P10" s="90" t="s">
        <v>76</v>
      </c>
      <c r="Q10" s="81">
        <f>SUM(J10+2)</f>
        <v>43492</v>
      </c>
      <c r="R10" s="92" t="s">
        <v>6</v>
      </c>
      <c r="S10" s="85">
        <f t="shared" si="1"/>
        <v>43495</v>
      </c>
      <c r="T10" s="51"/>
      <c r="U10" s="51"/>
      <c r="V10" s="51"/>
      <c r="W10" s="51"/>
      <c r="X10" s="51"/>
    </row>
    <row r="11" spans="1:24" s="94" customFormat="1" ht="17.25" thickBot="1">
      <c r="A11" s="95" t="s">
        <v>79</v>
      </c>
      <c r="B11" s="77" t="s">
        <v>120</v>
      </c>
      <c r="C11" s="87" t="s">
        <v>80</v>
      </c>
      <c r="D11" s="88" t="s">
        <v>83</v>
      </c>
      <c r="E11" s="89">
        <v>43494</v>
      </c>
      <c r="F11" s="90" t="s">
        <v>85</v>
      </c>
      <c r="G11" s="81">
        <f t="shared" si="2"/>
        <v>43499</v>
      </c>
      <c r="H11" s="91" t="s">
        <v>71</v>
      </c>
      <c r="I11" s="88" t="s">
        <v>63</v>
      </c>
      <c r="J11" s="82">
        <v>43496</v>
      </c>
      <c r="K11" s="90" t="s">
        <v>121</v>
      </c>
      <c r="L11" s="81">
        <f>SUM(J11+2)</f>
        <v>43498</v>
      </c>
      <c r="M11" s="92" t="s">
        <v>66</v>
      </c>
      <c r="N11" s="88" t="s">
        <v>63</v>
      </c>
      <c r="O11" s="82">
        <f t="shared" si="0"/>
        <v>43496</v>
      </c>
      <c r="P11" s="90" t="s">
        <v>122</v>
      </c>
      <c r="Q11" s="81">
        <f>SUM(J11+3)</f>
        <v>43499</v>
      </c>
      <c r="R11" s="92" t="s">
        <v>6</v>
      </c>
      <c r="S11" s="85">
        <f t="shared" si="1"/>
        <v>43502</v>
      </c>
      <c r="T11" s="51"/>
      <c r="U11" s="51"/>
      <c r="V11" s="51"/>
      <c r="W11" s="51"/>
      <c r="X11" s="51"/>
    </row>
    <row r="12" spans="1:24" s="94" customFormat="1" ht="17.25" thickBot="1">
      <c r="A12" s="95" t="s">
        <v>84</v>
      </c>
      <c r="B12" s="77" t="s">
        <v>147</v>
      </c>
      <c r="C12" s="87" t="s">
        <v>91</v>
      </c>
      <c r="D12" s="88"/>
      <c r="E12" s="89">
        <v>43508</v>
      </c>
      <c r="F12" s="90" t="s">
        <v>117</v>
      </c>
      <c r="G12" s="81">
        <f t="shared" si="2"/>
        <v>43513</v>
      </c>
      <c r="H12" s="91" t="s">
        <v>112</v>
      </c>
      <c r="I12" s="88" t="s">
        <v>63</v>
      </c>
      <c r="J12" s="82">
        <v>43511</v>
      </c>
      <c r="K12" s="90" t="s">
        <v>113</v>
      </c>
      <c r="L12" s="81">
        <f>SUM(J12+1)</f>
        <v>43512</v>
      </c>
      <c r="M12" s="92" t="s">
        <v>66</v>
      </c>
      <c r="N12" s="88" t="s">
        <v>63</v>
      </c>
      <c r="O12" s="82">
        <f t="shared" si="0"/>
        <v>43511</v>
      </c>
      <c r="P12" s="90" t="s">
        <v>113</v>
      </c>
      <c r="Q12" s="81">
        <f>SUM(J12+2)</f>
        <v>43513</v>
      </c>
      <c r="R12" s="92" t="s">
        <v>6</v>
      </c>
      <c r="S12" s="85">
        <f t="shared" si="1"/>
        <v>43516</v>
      </c>
      <c r="T12" s="51"/>
      <c r="U12" s="51"/>
      <c r="V12" s="51"/>
      <c r="W12" s="51"/>
      <c r="X12" s="51"/>
    </row>
    <row r="13" spans="1:24" ht="17.25" thickBot="1">
      <c r="A13" s="86" t="s">
        <v>77</v>
      </c>
      <c r="B13" s="77" t="s">
        <v>148</v>
      </c>
      <c r="C13" s="87" t="s">
        <v>78</v>
      </c>
      <c r="D13" s="88"/>
      <c r="E13" s="89">
        <v>43150</v>
      </c>
      <c r="F13" s="90" t="s">
        <v>70</v>
      </c>
      <c r="G13" s="81">
        <f t="shared" si="2"/>
        <v>43155</v>
      </c>
      <c r="H13" s="91" t="s">
        <v>71</v>
      </c>
      <c r="I13" s="88" t="s">
        <v>63</v>
      </c>
      <c r="J13" s="82">
        <v>43518</v>
      </c>
      <c r="K13" s="90" t="s">
        <v>76</v>
      </c>
      <c r="L13" s="81">
        <f>SUM(J13+1)</f>
        <v>43519</v>
      </c>
      <c r="M13" s="92" t="s">
        <v>66</v>
      </c>
      <c r="N13" s="88" t="s">
        <v>63</v>
      </c>
      <c r="O13" s="82">
        <f t="shared" si="0"/>
        <v>43518</v>
      </c>
      <c r="P13" s="90" t="s">
        <v>76</v>
      </c>
      <c r="Q13" s="81">
        <f>SUM(J13+2)</f>
        <v>43520</v>
      </c>
      <c r="R13" s="92" t="s">
        <v>6</v>
      </c>
      <c r="S13" s="85">
        <f t="shared" si="1"/>
        <v>43523</v>
      </c>
      <c r="T13" s="51"/>
      <c r="U13" s="51"/>
      <c r="V13" s="51"/>
      <c r="W13" s="51"/>
      <c r="X13" s="51"/>
    </row>
    <row r="14" spans="1:24" ht="17.25" thickBot="1">
      <c r="A14" s="132" t="s">
        <v>149</v>
      </c>
      <c r="B14" s="104" t="s">
        <v>150</v>
      </c>
      <c r="C14" s="103" t="s">
        <v>93</v>
      </c>
      <c r="D14" s="98"/>
      <c r="E14" s="99">
        <v>43522</v>
      </c>
      <c r="F14" s="100" t="s">
        <v>70</v>
      </c>
      <c r="G14" s="96">
        <f t="shared" si="2"/>
        <v>43527</v>
      </c>
      <c r="H14" s="101" t="s">
        <v>71</v>
      </c>
      <c r="I14" s="98" t="s">
        <v>63</v>
      </c>
      <c r="J14" s="105">
        <v>43525</v>
      </c>
      <c r="K14" s="100" t="s">
        <v>76</v>
      </c>
      <c r="L14" s="96">
        <f>SUM(J14+1)</f>
        <v>43526</v>
      </c>
      <c r="M14" s="102" t="s">
        <v>66</v>
      </c>
      <c r="N14" s="98" t="s">
        <v>63</v>
      </c>
      <c r="O14" s="105">
        <f t="shared" si="0"/>
        <v>43525</v>
      </c>
      <c r="P14" s="100" t="s">
        <v>76</v>
      </c>
      <c r="Q14" s="96">
        <f>SUM(J14+2)</f>
        <v>43527</v>
      </c>
      <c r="R14" s="102" t="s">
        <v>6</v>
      </c>
      <c r="S14" s="97">
        <f t="shared" si="1"/>
        <v>43530</v>
      </c>
      <c r="T14" s="51"/>
      <c r="U14" s="51"/>
      <c r="V14" s="51"/>
      <c r="W14" s="51"/>
      <c r="X14" s="51"/>
    </row>
    <row r="15" ht="15.75" thickTop="1"/>
    <row r="16" spans="1:19" s="21" customFormat="1" ht="15.75">
      <c r="A16" s="65" t="s">
        <v>38</v>
      </c>
      <c r="B16" s="65"/>
      <c r="C16" s="65"/>
      <c r="D16" s="65"/>
      <c r="E16" s="66"/>
      <c r="F16" s="67"/>
      <c r="G16" s="65" t="s">
        <v>8</v>
      </c>
      <c r="H16" s="65"/>
      <c r="I16" s="65"/>
      <c r="J16" s="66"/>
      <c r="K16" s="67"/>
      <c r="L16" s="65"/>
      <c r="M16" s="68" t="s">
        <v>39</v>
      </c>
      <c r="N16" s="65"/>
      <c r="O16" s="66"/>
      <c r="P16" s="67"/>
      <c r="Q16" s="65"/>
      <c r="R16" s="69"/>
      <c r="S16" s="69"/>
    </row>
    <row r="17" spans="1:17" s="21" customFormat="1" ht="16.5" customHeight="1">
      <c r="A17" s="65" t="s">
        <v>64</v>
      </c>
      <c r="B17" s="65"/>
      <c r="C17" s="65"/>
      <c r="D17" s="65"/>
      <c r="E17" s="66"/>
      <c r="F17" s="67"/>
      <c r="G17" s="65" t="s">
        <v>9</v>
      </c>
      <c r="H17" s="65"/>
      <c r="I17" s="65"/>
      <c r="J17" s="66"/>
      <c r="K17" s="67"/>
      <c r="L17" s="65"/>
      <c r="M17" s="70"/>
      <c r="N17" s="65"/>
      <c r="O17" s="66"/>
      <c r="P17" s="67"/>
      <c r="Q17" s="65"/>
    </row>
    <row r="18" spans="1:17" s="21" customFormat="1" ht="15">
      <c r="A18" s="65"/>
      <c r="B18" s="65"/>
      <c r="C18" s="65"/>
      <c r="D18" s="65"/>
      <c r="E18" s="66"/>
      <c r="F18" s="67"/>
      <c r="G18" s="65"/>
      <c r="H18" s="65"/>
      <c r="I18" s="65"/>
      <c r="J18" s="66"/>
      <c r="K18" s="67"/>
      <c r="L18" s="65"/>
      <c r="M18" s="70"/>
      <c r="N18" s="65"/>
      <c r="O18" s="66"/>
      <c r="P18" s="67"/>
      <c r="Q18" s="65"/>
    </row>
    <row r="19" spans="1:17" s="21" customFormat="1" ht="15.75">
      <c r="A19" s="71" t="s">
        <v>72</v>
      </c>
      <c r="B19" s="65"/>
      <c r="C19" s="65"/>
      <c r="D19" s="65"/>
      <c r="E19" s="66"/>
      <c r="F19" s="67"/>
      <c r="G19" s="65" t="s">
        <v>10</v>
      </c>
      <c r="H19" s="65"/>
      <c r="I19" s="65"/>
      <c r="J19" s="66"/>
      <c r="K19" s="67"/>
      <c r="L19" s="65"/>
      <c r="M19" s="68" t="s">
        <v>40</v>
      </c>
      <c r="N19" s="65"/>
      <c r="O19" s="66"/>
      <c r="P19" s="67"/>
      <c r="Q19" s="65"/>
    </row>
    <row r="20" spans="1:17" s="21" customFormat="1" ht="16.5">
      <c r="A20" s="65" t="s">
        <v>73</v>
      </c>
      <c r="B20" s="65"/>
      <c r="C20" s="65"/>
      <c r="D20" s="65"/>
      <c r="E20" s="66"/>
      <c r="F20" s="67"/>
      <c r="G20" s="65" t="s">
        <v>11</v>
      </c>
      <c r="H20" s="65"/>
      <c r="I20" s="65"/>
      <c r="J20" s="66"/>
      <c r="K20" s="67"/>
      <c r="L20" s="65"/>
      <c r="M20" s="65"/>
      <c r="N20" s="65"/>
      <c r="O20" s="66"/>
      <c r="P20" s="67"/>
      <c r="Q20" s="65"/>
    </row>
    <row r="21" spans="1:19" ht="16.5">
      <c r="A21" s="65" t="s">
        <v>65</v>
      </c>
      <c r="B21" s="65"/>
      <c r="C21" s="65"/>
      <c r="D21" s="65"/>
      <c r="E21" s="66"/>
      <c r="F21" s="67"/>
      <c r="G21" s="65" t="s">
        <v>12</v>
      </c>
      <c r="H21" s="65"/>
      <c r="I21" s="65"/>
      <c r="J21" s="66"/>
      <c r="K21" s="67"/>
      <c r="L21" s="65"/>
      <c r="M21" s="65"/>
      <c r="N21" s="65"/>
      <c r="O21" s="66"/>
      <c r="P21" s="67"/>
      <c r="Q21" s="65"/>
      <c r="R21" s="21"/>
      <c r="S21" s="21"/>
    </row>
    <row r="22" spans="1:19" ht="16.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2"/>
      <c r="N22" s="51"/>
      <c r="O22" s="51"/>
      <c r="P22" s="51"/>
      <c r="Q22" s="51"/>
      <c r="R22" s="20"/>
      <c r="S22" s="20"/>
    </row>
  </sheetData>
  <sheetProtection/>
  <mergeCells count="5">
    <mergeCell ref="A5:A6"/>
    <mergeCell ref="B5:B6"/>
    <mergeCell ref="D5:H5"/>
    <mergeCell ref="I5:M5"/>
    <mergeCell ref="N5:R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Maggie</cp:lastModifiedBy>
  <cp:lastPrinted>2018-12-07T07:14:02Z</cp:lastPrinted>
  <dcterms:created xsi:type="dcterms:W3CDTF">2015-05-13T08:31:37Z</dcterms:created>
  <dcterms:modified xsi:type="dcterms:W3CDTF">2018-12-28T11:11:46Z</dcterms:modified>
  <cp:category/>
  <cp:version/>
  <cp:contentType/>
  <cp:contentStatus/>
</cp:coreProperties>
</file>